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nubeusc.sharepoint.com/sites/zfixdeca/Documentos compartidos/Rosalia/Enquisas/Masters/iMAES/"/>
    </mc:Choice>
  </mc:AlternateContent>
  <xr:revisionPtr revIDLastSave="0" documentId="8_{B06295EF-174E-4377-B8D6-99A28DB23E4A}" xr6:coauthVersionLast="47" xr6:coauthVersionMax="47" xr10:uidLastSave="{00000000-0000-0000-0000-000000000000}"/>
  <bookViews>
    <workbookView xWindow="2940" yWindow="2940" windowWidth="21600" windowHeight="11385" activeTab="3" xr2:uid="{00000000-000D-0000-FFFF-FFFF00000000}"/>
  </bookViews>
  <sheets>
    <sheet name="Datos" sheetId="1" r:id="rId1"/>
    <sheet name="Medias preguntas" sheetId="2" r:id="rId2"/>
    <sheet name="Media bloques" sheetId="3" r:id="rId3"/>
    <sheet name="Participación e media tota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3" l="1"/>
  <c r="CX39" i="1"/>
  <c r="CR39" i="1"/>
  <c r="BW39" i="1"/>
  <c r="BK39" i="1"/>
  <c r="AP39" i="1"/>
  <c r="O39" i="1"/>
  <c r="L39" i="1"/>
  <c r="CX38" i="1"/>
  <c r="CU38" i="1"/>
  <c r="CR38" i="1"/>
  <c r="CO38" i="1"/>
  <c r="CL38" i="1"/>
  <c r="CI38" i="1"/>
  <c r="CF38" i="1"/>
  <c r="CC38" i="1"/>
  <c r="BZ38" i="1"/>
  <c r="BW38" i="1"/>
  <c r="BT38" i="1"/>
  <c r="BQ38" i="1"/>
  <c r="BN38" i="1"/>
  <c r="BK38" i="1"/>
  <c r="BH38" i="1"/>
  <c r="BE38" i="1"/>
  <c r="BB38" i="1"/>
  <c r="AY38" i="1"/>
  <c r="AV38" i="1"/>
  <c r="AS38" i="1"/>
  <c r="AP38" i="1"/>
  <c r="AM38" i="1"/>
  <c r="AJ38" i="1"/>
  <c r="AG38" i="1"/>
  <c r="AD38" i="1"/>
  <c r="AA38" i="1"/>
  <c r="X38" i="1"/>
  <c r="U38" i="1"/>
  <c r="R38" i="1"/>
  <c r="O38" i="1"/>
  <c r="I38" i="1"/>
  <c r="L38" i="1"/>
</calcChain>
</file>

<file path=xl/sharedStrings.xml><?xml version="1.0" encoding="utf-8"?>
<sst xmlns="http://schemas.openxmlformats.org/spreadsheetml/2006/main" count="263" uniqueCount="159">
  <si>
    <t>ID</t>
  </si>
  <si>
    <t>Hora de inicio</t>
  </si>
  <si>
    <t>Hora de finalización</t>
  </si>
  <si>
    <t>Correo electrónico</t>
  </si>
  <si>
    <t>Nombre</t>
  </si>
  <si>
    <t>Total de puntos</t>
  </si>
  <si>
    <t>Comentarios del cuestionario</t>
  </si>
  <si>
    <t>Hora de la última modificación</t>
  </si>
  <si>
    <t>Bloque I. Obxectivos e competencias: 
(1) A información dispoñible sobre os obxectivos e competencias do plan de estudos é axeitada.</t>
  </si>
  <si>
    <t>Puntos: Bloque I. Obxectivos e competencias: 
(1) A información dispoñible sobre os obxectivos e competencias do plan de estudos é axeitada.</t>
  </si>
  <si>
    <t>Comentarios: Bloque I. Obxectivos e competencias: 
(1) A información dispoñible sobre os obxectivos e competencias do plan de estudos é axeitada.</t>
  </si>
  <si>
    <t>(2) Os obxectivos e competencias do plan de estudos son axeitados.</t>
  </si>
  <si>
    <t>Puntos: (2) Os obxectivos e competencias do plan de estudos son axeitados.</t>
  </si>
  <si>
    <t>Comentarios: (2) Os obxectivos e competencias do plan de estudos son axeitados.</t>
  </si>
  <si>
    <t>Bloque II. Planificación e desenvolvemento das ensinanzas: 
(3) As directrices relativas ao desenvolvemento do ensino e á avaliación das aprendizaxes (horarios, calendario das probas de avaliació...</t>
  </si>
  <si>
    <t>Puntos: Bloque II. Planificación e desenvolvemento das ensinanzas: 
(3) As directrices relativas ao desenvolvemento do ensino e á avaliación das aprendizaxes (horarios, calendario das probas de avaliació...</t>
  </si>
  <si>
    <t>Comentarios: Bloque II. Planificación e desenvolvemento das ensinanzas: 
(3) As directrices relativas ao desenvolvemento do ensino e á avaliación das aprendizaxes (horarios, calendario das probas de avaliació...</t>
  </si>
  <si>
    <t>(4) A organización temporal das materias do plan de estudos é oportuna.</t>
  </si>
  <si>
    <t>Puntos: (4) A organización temporal das materias do plan de estudos é oportuna.</t>
  </si>
  <si>
    <t>Comentarios: (4) A organización temporal das materias do plan de estudos é oportuna.</t>
  </si>
  <si>
    <t>(5) Os horarios da titulación resultan axeitados.</t>
  </si>
  <si>
    <t>Puntos: (5) Os horarios da titulación resultan axeitados.</t>
  </si>
  <si>
    <t>Comentarios: (5) Os horarios da titulación resultan axeitados.</t>
  </si>
  <si>
    <t>(6) A coordinación para a elaboración e deseño das guías docentes é satisfactoria.</t>
  </si>
  <si>
    <t>Puntos: (6) A coordinación para a elaboración e deseño das guías docentes é satisfactoria.</t>
  </si>
  <si>
    <t>Comentarios: (6) A coordinación para a elaboración e deseño das guías docentes é satisfactoria.</t>
  </si>
  <si>
    <t>(7) O desenvolvemento dos coñecementos, as habilidades e as aptitudes propostas nas guías docentes son as desexables.</t>
  </si>
  <si>
    <t>Puntos: (7) O desenvolvemento dos coñecementos, as habilidades e as aptitudes propostas nas guías docentes son as desexables.</t>
  </si>
  <si>
    <t>Comentarios: (7) O desenvolvemento dos coñecementos, as habilidades e as aptitudes propostas nas guías docentes son as desexables.</t>
  </si>
  <si>
    <t>(8) A proporción entre os créditos asignados ás materias e o volume de traballo que lle supón ao alumnado para a súa superación resulta equilibrada.</t>
  </si>
  <si>
    <t>Puntos: (8) A proporción entre os créditos asignados ás materias e o volume de traballo que lle supón ao alumnado para a súa superación resulta equilibrada.</t>
  </si>
  <si>
    <t>Comentarios: (8) A proporción entre os créditos asignados ás materias e o volume de traballo que lle supón ao alumnado para a súa superación resulta equilibrada.</t>
  </si>
  <si>
    <t>(9) A calidade da docencia na titulación é a desexable.</t>
  </si>
  <si>
    <t>Comentarios: (9) A calidade da docencia na titulación é a desexable.</t>
  </si>
  <si>
    <t>Puntos: (9) A calidade da docencia na titulación é a desexable.</t>
  </si>
  <si>
    <t>(10) En xeral, estou satisfeito/a coa planificación e desenvolvemento das ensinanzas.</t>
  </si>
  <si>
    <t>Comentarios: (10) En xeral, estou satisfeito/a coa planificación e desenvolvemento das ensinanzas.</t>
  </si>
  <si>
    <t>Puntos: (10) En xeral, estou satisfeito/a coa planificación e desenvolvemento das ensinanzas.</t>
  </si>
  <si>
    <t>Bloque III. Recursos humanos: 
(11) Existe coherencia entre os criterios de asignación da docencia e a capacitación do persoal.</t>
  </si>
  <si>
    <t>Comentarios: Bloque III. Recursos humanos: 
(11) Existe coherencia entre os criterios de asignación da docencia e a capacitación do persoal.</t>
  </si>
  <si>
    <t>Puntos: Bloque III. Recursos humanos: 
(11) Existe coherencia entre os criterios de asignación da docencia e a capacitación do persoal.</t>
  </si>
  <si>
    <t>(12) En xeral, estou satisfeito/a cos recursos humanos.</t>
  </si>
  <si>
    <t>Comentarios: (12) En xeral, estou satisfeito/a cos recursos humanos.</t>
  </si>
  <si>
    <t>Puntos: (12) En xeral, estou satisfeito/a cos recursos humanos.</t>
  </si>
  <si>
    <t>Bloque IV. Recursos materiais e servizos: 
(13) A adecuación das aulas (acondicionamento, equipamento, iluminación, mobiliario etc.) para o desenvolvemento do ensino é a precisa.</t>
  </si>
  <si>
    <t>Comentarios: Bloque IV. Recursos materiais e servizos: 
(13) A adecuación das aulas (acondicionamento, equipamento, iluminación, mobiliario etc.) para o desenvolvemento do ensino é a precisa.</t>
  </si>
  <si>
    <t>Puntos: Bloque IV. Recursos materiais e servizos: 
(13) A adecuación das aulas (acondicionamento, equipamento, iluminación, mobiliario etc.) para o desenvolvemento do ensino é a precisa.</t>
  </si>
  <si>
    <t>(14) Os espazos destinados ao traballo autónomo do estudantado (salas de estudo, aulas de informática...) resultan adecuados.</t>
  </si>
  <si>
    <t>Comentarios: (14) Os espazos destinados ao traballo autónomo do estudantado (salas de estudo, aulas de informática...) resultan adecuados.</t>
  </si>
  <si>
    <t>Puntos: (14) Os espazos destinados ao traballo autónomo do estudantado (salas de estudo, aulas de informática...) resultan adecuados.</t>
  </si>
  <si>
    <t>(15) Os laboratorios, os espazos experimentais e os seus equipamentos son os desexables.</t>
  </si>
  <si>
    <t>Comentarios: (15) Os laboratorios, os espazos experimentais e os seus equipamentos son os desexables.</t>
  </si>
  <si>
    <t>Puntos: (15) Os laboratorios, os espazos experimentais e os seus equipamentos son os desexables.</t>
  </si>
  <si>
    <t>(16) As instalacións e recursos da biblioteca (equipamento, material, fondos, bases de datos, etc.) son satisfactorios.</t>
  </si>
  <si>
    <t>Comentarios: (16) As instalacións e recursos da biblioteca (equipamento, material, fondos, bases de datos, etc.) son satisfactorios.</t>
  </si>
  <si>
    <t>Puntos: (16) As instalacións e recursos da biblioteca (equipamento, material, fondos, bases de datos, etc.) son satisfactorios.</t>
  </si>
  <si>
    <t>(17) As salas net, plataformas de teledocencia, ferramentas multimedia e aulas virtuais funcionan correctamente.</t>
  </si>
  <si>
    <t>Puntos: (17) As salas net, plataformas de teledocencia, ferramentas multimedia e aulas virtuais funcionan correctamente.</t>
  </si>
  <si>
    <t>Comentarios: (17) As salas net, plataformas de teledocencia, ferramentas multimedia e aulas virtuais funcionan correctamente.</t>
  </si>
  <si>
    <t>(18) As facilidades para a impresión e reprodución de documentos son satisfactorias.</t>
  </si>
  <si>
    <t>Puntos: (18) As facilidades para a impresión e reprodución de documentos son satisfactorias.</t>
  </si>
  <si>
    <t>Comentarios: (18) As facilidades para a impresión e reprodución de documentos son satisfactorias.</t>
  </si>
  <si>
    <t>(19) En xeral, estou satisfeito/a cos recursos materiais e os servizos.</t>
  </si>
  <si>
    <t>Puntos: (19) En xeral, estou satisfeito/a cos recursos materiais e os servizos.</t>
  </si>
  <si>
    <t>Comentarios: (19) En xeral, estou satisfeito/a cos recursos materiais e os servizos.</t>
  </si>
  <si>
    <t>Bloque V. Orientación ao estudantado. 
(20) As actuacións que orientan ao estudantado de novo ingreso son idóneas.</t>
  </si>
  <si>
    <t>Puntos: Bloque V. Orientación ao estudantado. 
(20) As actuacións que orientan ao estudantado de novo ingreso son idóneas.</t>
  </si>
  <si>
    <t>Comentarios: Bloque V. Orientación ao estudantado. 
(20) As actuacións que orientan ao estudantado de novo ingreso son idóneas.</t>
  </si>
  <si>
    <t>(21) A organización das prácticas externas do estudantado é adecuada.</t>
  </si>
  <si>
    <t>Puntos: (21) A organización das prácticas externas do estudantado é adecuada.</t>
  </si>
  <si>
    <t>Comentarios: (21) A organización das prácticas externas do estudantado é adecuada.</t>
  </si>
  <si>
    <t>(22) As actuacións encamiñadas á información ao estudantado sobre posibles saídas profesionais e sobre continuación de estudos de doutoramento son axeitadas.</t>
  </si>
  <si>
    <t>Puntos: (22) As actuacións encamiñadas á información ao estudantado sobre posibles saídas profesionais e sobre continuación de estudos de doutoramento son axeitadas.</t>
  </si>
  <si>
    <t>Comentarios: (22) As actuacións encamiñadas á información ao estudantado sobre posibles saídas profesionais e sobre continuación de estudos de doutoramento son axeitadas.</t>
  </si>
  <si>
    <t>(23) En xeral, estou satisfeito/a coa orientación ao estudantado.</t>
  </si>
  <si>
    <t>Puntos: (23) En xeral, estou satisfeito/a coa orientación ao estudantado.</t>
  </si>
  <si>
    <t>Comentarios: (23) En xeral, estou satisfeito/a coa orientación ao estudantado.</t>
  </si>
  <si>
    <t>Bloque VI. Resultados da aprendizaxe. 
(24) As competencias adquiridas polo estudantado son as desexables.</t>
  </si>
  <si>
    <t>Puntos: Bloque VI. Resultados da aprendizaxe. 
(24) As competencias adquiridas polo estudantado son as desexables.</t>
  </si>
  <si>
    <t>Comentarios: Bloque VI. Resultados da aprendizaxe. 
(24) As competencias adquiridas polo estudantado son as desexables.</t>
  </si>
  <si>
    <t>(25) O alumnado asiste con regularidade ás aulas.</t>
  </si>
  <si>
    <t>Puntos: (25) O alumnado asiste con regularidade ás aulas.</t>
  </si>
  <si>
    <t>Comentarios: (25) O alumnado asiste con regularidade ás aulas.</t>
  </si>
  <si>
    <t>(26) A participación do alumnado no desenvolvemento das clases resulta crítica e activa.</t>
  </si>
  <si>
    <t>Puntos: (26) A participación do alumnado no desenvolvemento das clases resulta crítica e activa.</t>
  </si>
  <si>
    <t>Comentarios: (26) A participación do alumnado no desenvolvemento das clases resulta crítica e activa.</t>
  </si>
  <si>
    <t>(27) O nivel de interese e atención amosado polo alumnado cara a materia que imparto é o desexable.</t>
  </si>
  <si>
    <t>Puntos: (27) O nivel de interese e atención amosado polo alumnado cara a materia que imparto é o desexable.</t>
  </si>
  <si>
    <t>Comentarios: (27) O nivel de interese e atención amosado polo alumnado cara a materia que imparto é o desexable.</t>
  </si>
  <si>
    <t>(28) O estudantado fai uso das titorías.</t>
  </si>
  <si>
    <t>Puntos: (28) O estudantado fai uso das titorías.</t>
  </si>
  <si>
    <t>Comentarios: (28) O estudantado fai uso das titorías.</t>
  </si>
  <si>
    <t>(29) A miña experiencia na titorización de Traballos Fin de Máster é positiva.</t>
  </si>
  <si>
    <t>Puntos: (29) A miña experiencia na titorización de Traballos Fin de Máster é positiva.</t>
  </si>
  <si>
    <t>Comentarios: (29) A miña experiencia na titorización de Traballos Fin de Máster é positiva.</t>
  </si>
  <si>
    <t>(30) En xeral, estou satisfeito/a cos resultados da aprendizaxe.</t>
  </si>
  <si>
    <t>Puntos: (30) En xeral, estou satisfeito/a cos resultados da aprendizaxe.</t>
  </si>
  <si>
    <t>Comentarios: (30) En xeral, estou satisfeito/a cos resultados da aprendizaxe.</t>
  </si>
  <si>
    <t>Bloque VII. Xestión da calidade 
(31) O estudantado dispón de canles para tramitar queixas, suxestións e/ou parabéns.</t>
  </si>
  <si>
    <t>Puntos: Bloque VII. Xestión da calidade 
(31) O estudantado dispón de canles para tramitar queixas, suxestións e/ou parabéns.</t>
  </si>
  <si>
    <t>Comentarios: Bloque VII. Xestión da calidade 
(31) O estudantado dispón de canles para tramitar queixas, suxestións e/ou parabéns.</t>
  </si>
  <si>
    <t>(32) O resultado da adaptación das materias á situación da pandemia foi satisfactorio.</t>
  </si>
  <si>
    <t>Puntos: (32) O resultado da adaptación das materias á situación da pandemia foi satisfactorio.</t>
  </si>
  <si>
    <t>Comentarios: (32) O resultado da adaptación das materias á situación da pandemia foi satisfactorio.</t>
  </si>
  <si>
    <t>Seguidamente, e se o consideras oportuno ou necesario, responde ás seguintes preguntas (podes incluír comentarios ou matizacións ás valoracións do cuestionario): 
-En xeral, que é o que mais valo...</t>
  </si>
  <si>
    <t>Puntos: Seguidamente, e se o consideras oportuno ou necesario, responde ás seguintes preguntas (podes incluír comentarios ou matizacións ás valoracións do cuestionario): 
-En xeral, que é o que mais valo...</t>
  </si>
  <si>
    <t>Comentarios: Seguidamente, e se o consideras oportuno ou necesario, responde ás seguintes preguntas (podes incluír comentarios ou matizacións ás valoracións do cuestionario): 
-En xeral, que é o que mais valo...</t>
  </si>
  <si>
    <t>anonymous</t>
  </si>
  <si>
    <t>Ns/Nc</t>
  </si>
  <si>
    <t xml:space="preserve">Creo que debería facilitarse e promoverse a participación de profesorado experto externo. </t>
  </si>
  <si>
    <t>O que máis valoro é a cercanía cos/as estudantes. Unha das mellores que incorporaría sería unha maior especificación dos contidos do máster en xeral e o nome das materias.</t>
  </si>
  <si>
    <t>Quixera poñer de relieve o gran labor realizado desde a coordinación do programa. Non vexo necesario que o título se teña que acreditar de forma anual, cada 2 ou 3 anos sería máis que suficiente. Conviría difundir máis esta titulación e emprendenr accións nesa liña, iniciativas que de feito xa se están levando a cabo. Comprería ter un número máis elevado de alumnado no itinerario de lingüística.,</t>
  </si>
  <si>
    <t>O que máis valoro son os espazos físicos e o profesorado. O que debería mellorar é a coordinación no caso da Universidade de Vigo, que debería ser máis flexible, dar máis información, preparar sesións de benvida, etc. Tamén debería mellorar a coordinación para solventar 2 cuestións que hai tempo que se plantexan: o horario (as sesións de 4 horas son demasiado longas para o alumnado) e a cantidade de traballo (desproporcionada se o alumnado ten interese en obter boas notas).</t>
  </si>
  <si>
    <t xml:space="preserve">Deberían incorporarse máis actividades de extensión, como conferencias, pequenos seminarios, etc. </t>
  </si>
  <si>
    <t>Máis valorado: recursos humanos. Menos valorado: inexistencia de coordinación académica entre as tres universidades</t>
  </si>
  <si>
    <t>Valoro moi positivamente a actitude activa e crítica do estudantado na clase. Penso que a organización temporal podería ser mellorable se se poideran distribuir as clases durante un maior espazo temporal en vez de ter as clases seguidas 2/3 días en 2/3 semanas.</t>
  </si>
  <si>
    <t>Bloque I. Obxectivos e competencias</t>
  </si>
  <si>
    <t>(1) A información dispoñible sobre os obxectivos e competencias do plan de estudos é axeitada</t>
  </si>
  <si>
    <t>(2) Os obxectivos e competencias do plan de estudos son axeitados</t>
  </si>
  <si>
    <t>Bloque II. Planificación e desenvolvemento das ensinanzas</t>
  </si>
  <si>
    <t>(3) As directrices relativas ao desenvolvemento do ensino e á avaliación das aprendizaxes (horarios, calendario das probas de avaliación…)...) resultan suficientes.</t>
  </si>
  <si>
    <t>(4) A organización temporal das materias do plan de estudos é oportuna</t>
  </si>
  <si>
    <t>(5) Os horarios da titulación resultan axeitados</t>
  </si>
  <si>
    <t>(6) A coordinación para a elaboración e deseño das guías docentes é satisfactoria</t>
  </si>
  <si>
    <t>(7) O desenvolvemento dos coñecementos, as habilidades e as aptitudes propostas nas guías docentes son as desexables</t>
  </si>
  <si>
    <t>(8) A proporción entre os créditos asignados ás materias e o volume de traballo que lle supón ao alumnado para súa superación resulta equilibrada</t>
  </si>
  <si>
    <t>(9) A calidade da docencia na titulación é a desexable</t>
  </si>
  <si>
    <t>(10) En xeral, estou satisfeito/a coa planificación e desenvolvemento das ensinanzas</t>
  </si>
  <si>
    <t>Bloque III. Recursos humanos</t>
  </si>
  <si>
    <t>(11) Existe coherencia entre os criterios de asignación da docencia e a capacitación do persoal</t>
  </si>
  <si>
    <t>(12) En xeral, estou satisfeito/a cos recursos humanos</t>
  </si>
  <si>
    <t>Bloque IV. Recursos materiais e servizos</t>
  </si>
  <si>
    <t>(13) A adecuación das aulas (acondicionamento, equipamento, iluminación, mobiliario etc.) para o desenvolvemento do ensino é a precisa</t>
  </si>
  <si>
    <t>(14) Os espazos destinados ao traballo autónomo do estudantado (salas de estudos, aulas de informática...) resultan adecuados</t>
  </si>
  <si>
    <t>(15) Os laboratorios, os espazos experimentais e os seus equipamento son os desexables</t>
  </si>
  <si>
    <t>(16) As instalacións e recursos da biblioteca (equipamento, material, fondos, bases de datos, etc.) son satisfactorios</t>
  </si>
  <si>
    <t>(17) As salas net, plataformas de teledocencia, ferramentas multimedia e aulas virtuais funcionan correctamente</t>
  </si>
  <si>
    <t>(18) O servizo de reprografía, centralizado ou non centralizado, funciona correctamente</t>
  </si>
  <si>
    <t>(19) En xeral, estou satisfeito/a cos recursos materiais e os servizos</t>
  </si>
  <si>
    <t>Bloque V. Orientación ao estudantado</t>
  </si>
  <si>
    <t>(20) As actuacións que orientan ao estudantado de novo ingreso son idóneas</t>
  </si>
  <si>
    <t>(21) As accións encamiñadas á organización das prácticas externas do estudantado resultan efectivas</t>
  </si>
  <si>
    <t>(22) A orientación profesional e laboral ao estudantado da titulación constitúe unha prioridade</t>
  </si>
  <si>
    <t>(23) En xeral, estou satisfeito/a coa orientación ao estudantado</t>
  </si>
  <si>
    <t>Bloque VI. Resultados da aprendizaxe</t>
  </si>
  <si>
    <t>(24) As competencias adquiridas polo estudantado son as desexables</t>
  </si>
  <si>
    <t>(25) O alumnado asiste con regularidade ás aulas</t>
  </si>
  <si>
    <t>(26) A participación do alumnado no desenvolvemento das clases resulta crítica e activa</t>
  </si>
  <si>
    <t>(27) O nivel de interese e atención amosado polo alumnado cara a materia que imparto é o desexable</t>
  </si>
  <si>
    <t>(28) O estudantado fai uso das titorías</t>
  </si>
  <si>
    <t>(29) A miña experiencia na titorización de Traballos Fin de Máster é positiva</t>
  </si>
  <si>
    <t>(30) En xeral, estou satisfeito cos resultados da aprendizaxe</t>
  </si>
  <si>
    <t>Bloque VII. Xestión da calidade</t>
  </si>
  <si>
    <t>(31) O estudantado dispón de canles para tramitar queixas, suxestións e/ou parabéns</t>
  </si>
  <si>
    <t>(32) O resultado da adaptación das materias á situación da pandemia foi satisfactoira</t>
  </si>
  <si>
    <t>Bloque II. Planificación e desenvolvemento do ensino</t>
  </si>
  <si>
    <t>Media bloques</t>
  </si>
  <si>
    <t>Media total (dos 7 bloques de preguntas)</t>
  </si>
  <si>
    <t>Partipación: 36 de 50 docentes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</si>
</sst>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:ss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0" xfId="0" applyFont="1"/>
    <xf numFmtId="0" fontId="1" fillId="0" borderId="0" xfId="0" applyFont="1"/>
    <xf numFmtId="2" fontId="2" fillId="0" borderId="0" xfId="0" applyNumberFormat="1" applyFont="1"/>
    <xf numFmtId="2" fontId="0" fillId="0" borderId="0" xfId="0" applyNumberFormat="1"/>
    <xf numFmtId="0" fontId="3" fillId="0" borderId="0" xfId="0" applyFont="1"/>
    <xf numFmtId="0" fontId="4" fillId="0" borderId="0" xfId="0" applyFont="1"/>
    <xf numFmtId="165" fontId="2" fillId="0" borderId="0" xfId="0" applyNumberFormat="1" applyFont="1"/>
    <xf numFmtId="9" fontId="2" fillId="0" borderId="0" xfId="0" applyNumberFormat="1" applyFont="1"/>
  </cellXfs>
  <cellStyles count="1">
    <cellStyle name="Normal" xfId="0" builtinId="0"/>
  </cellStyles>
  <dxfs count="21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164" formatCode="m/d/yy\ h:mm:ss"/>
    </dxf>
    <dxf>
      <numFmt numFmtId="164" formatCode="m/d/yy\ h:mm:ss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C38" totalsRowCount="1">
  <autoFilter ref="A1:DC37" xr:uid="{00000000-0009-0000-0100-000001000000}"/>
  <tableColumns count="107">
    <tableColumn id="1" xr3:uid="{00000000-0010-0000-0000-000001000000}" name="ID" dataDxfId="213" totalsRowDxfId="212"/>
    <tableColumn id="2" xr3:uid="{00000000-0010-0000-0000-000002000000}" name="Hora de inicio" dataDxfId="211" totalsRowDxfId="210"/>
    <tableColumn id="3" xr3:uid="{00000000-0010-0000-0000-000003000000}" name="Hora de finalización" dataDxfId="209" totalsRowDxfId="208"/>
    <tableColumn id="4" xr3:uid="{00000000-0010-0000-0000-000004000000}" name="Correo electrónico" dataDxfId="207" totalsRowDxfId="206"/>
    <tableColumn id="5" xr3:uid="{00000000-0010-0000-0000-000005000000}" name="Nombre" dataDxfId="205" totalsRowDxfId="204"/>
    <tableColumn id="6" xr3:uid="{00000000-0010-0000-0000-000006000000}" name="Total de puntos" dataDxfId="203" totalsRowDxfId="202"/>
    <tableColumn id="7" xr3:uid="{00000000-0010-0000-0000-000007000000}" name="Comentarios del cuestionario" dataDxfId="201" totalsRowDxfId="200"/>
    <tableColumn id="8" xr3:uid="{00000000-0010-0000-0000-000008000000}" name="Hora de la última modificación" dataDxfId="199" totalsRowDxfId="198"/>
    <tableColumn id="9" xr3:uid="{00000000-0010-0000-0000-000009000000}" name="Bloque I. Obxectivos e competencias: _x000a_(1) A información dispoñible sobre os obxectivos e competencias do plan de estudos é axeitada." totalsRowFunction="custom" dataDxfId="197" totalsRowDxfId="196">
      <totalsRowFormula>SUM(I2:I37)/36</totalsRowFormula>
    </tableColumn>
    <tableColumn id="10" xr3:uid="{00000000-0010-0000-0000-00000A000000}" name="Puntos: Bloque I. Obxectivos e competencias: _x000a_(1) A información dispoñible sobre os obxectivos e competencias do plan de estudos é axeitada." dataDxfId="195" totalsRowDxfId="194"/>
    <tableColumn id="11" xr3:uid="{00000000-0010-0000-0000-00000B000000}" name="Comentarios: Bloque I. Obxectivos e competencias: _x000a_(1) A información dispoñible sobre os obxectivos e competencias do plan de estudos é axeitada." dataDxfId="193" totalsRowDxfId="192"/>
    <tableColumn id="12" xr3:uid="{00000000-0010-0000-0000-00000C000000}" name="(2) Os obxectivos e competencias do plan de estudos son axeitados." totalsRowFunction="custom" dataDxfId="191" totalsRowDxfId="190">
      <totalsRowFormula>SUM(L2:L37)/36</totalsRowFormula>
    </tableColumn>
    <tableColumn id="13" xr3:uid="{00000000-0010-0000-0000-00000D000000}" name="Puntos: (2) Os obxectivos e competencias do plan de estudos son axeitados." dataDxfId="189" totalsRowDxfId="188"/>
    <tableColumn id="14" xr3:uid="{00000000-0010-0000-0000-00000E000000}" name="Comentarios: (2) Os obxectivos e competencias do plan de estudos son axeitados." dataDxfId="187" totalsRowDxfId="186"/>
    <tableColumn id="15" xr3:uid="{00000000-0010-0000-0000-00000F000000}" name="Bloque II. Planificación e desenvolvemento das ensinanzas: _x000a__x000a_(3) As directrices relativas ao desenvolvemento do ensino e á avaliación das aprendizaxes (horarios, calendario das probas de avaliació..." totalsRowFunction="custom" dataDxfId="185" totalsRowDxfId="184">
      <totalsRowFormula>SUM(O2:O37)/36</totalsRowFormula>
    </tableColumn>
    <tableColumn id="16" xr3:uid="{00000000-0010-0000-0000-000010000000}" name="Puntos: Bloque II. Planificación e desenvolvemento das ensinanzas: _x000a__x000a_(3) As directrices relativas ao desenvolvemento do ensino e á avaliación das aprendizaxes (horarios, calendario das probas de avaliació..." dataDxfId="183" totalsRowDxfId="182"/>
    <tableColumn id="17" xr3:uid="{00000000-0010-0000-0000-000011000000}" name="Comentarios: Bloque II. Planificación e desenvolvemento das ensinanzas: _x000a__x000a_(3) As directrices relativas ao desenvolvemento do ensino e á avaliación das aprendizaxes (horarios, calendario das probas de avaliació..." dataDxfId="181" totalsRowDxfId="180"/>
    <tableColumn id="18" xr3:uid="{00000000-0010-0000-0000-000012000000}" name="(4) A organización temporal das materias do plan de estudos é oportuna." totalsRowFunction="custom" dataDxfId="179" totalsRowDxfId="178">
      <totalsRowFormula>SUM(R2:R37)/36</totalsRowFormula>
    </tableColumn>
    <tableColumn id="19" xr3:uid="{00000000-0010-0000-0000-000013000000}" name="Puntos: (4) A organización temporal das materias do plan de estudos é oportuna." dataDxfId="177" totalsRowDxfId="176"/>
    <tableColumn id="20" xr3:uid="{00000000-0010-0000-0000-000014000000}" name="Comentarios: (4) A organización temporal das materias do plan de estudos é oportuna." dataDxfId="175" totalsRowDxfId="174"/>
    <tableColumn id="21" xr3:uid="{00000000-0010-0000-0000-000015000000}" name="(5) Os horarios da titulación resultan axeitados." totalsRowFunction="custom" dataDxfId="173" totalsRowDxfId="172">
      <totalsRowFormula>SUM(U2:U37)/36</totalsRowFormula>
    </tableColumn>
    <tableColumn id="22" xr3:uid="{00000000-0010-0000-0000-000016000000}" name="Puntos: (5) Os horarios da titulación resultan axeitados." dataDxfId="171" totalsRowDxfId="170"/>
    <tableColumn id="23" xr3:uid="{00000000-0010-0000-0000-000017000000}" name="Comentarios: (5) Os horarios da titulación resultan axeitados." dataDxfId="169" totalsRowDxfId="168"/>
    <tableColumn id="24" xr3:uid="{00000000-0010-0000-0000-000018000000}" name="(6) A coordinación para a elaboración e deseño das guías docentes é satisfactoria." totalsRowFunction="custom" dataDxfId="167" totalsRowDxfId="166">
      <totalsRowFormula>SUM(X2:X37)/36</totalsRowFormula>
    </tableColumn>
    <tableColumn id="25" xr3:uid="{00000000-0010-0000-0000-000019000000}" name="Puntos: (6) A coordinación para a elaboración e deseño das guías docentes é satisfactoria." dataDxfId="165" totalsRowDxfId="164"/>
    <tableColumn id="26" xr3:uid="{00000000-0010-0000-0000-00001A000000}" name="Comentarios: (6) A coordinación para a elaboración e deseño das guías docentes é satisfactoria." dataDxfId="163" totalsRowDxfId="162"/>
    <tableColumn id="27" xr3:uid="{00000000-0010-0000-0000-00001B000000}" name="(7) O desenvolvemento dos coñecementos, as habilidades e as aptitudes propostas nas guías docentes son as desexables." totalsRowFunction="custom" dataDxfId="161" totalsRowDxfId="160">
      <totalsRowFormula>SUM(AA2:AA37)/35</totalsRowFormula>
    </tableColumn>
    <tableColumn id="28" xr3:uid="{00000000-0010-0000-0000-00001C000000}" name="Puntos: (7) O desenvolvemento dos coñecementos, as habilidades e as aptitudes propostas nas guías docentes son as desexables." dataDxfId="159" totalsRowDxfId="158"/>
    <tableColumn id="29" xr3:uid="{00000000-0010-0000-0000-00001D000000}" name="Comentarios: (7) O desenvolvemento dos coñecementos, as habilidades e as aptitudes propostas nas guías docentes son as desexables." dataDxfId="157" totalsRowDxfId="156"/>
    <tableColumn id="30" xr3:uid="{00000000-0010-0000-0000-00001E000000}" name="(8) A proporción entre os créditos asignados ás materias e o volume de traballo que lle supón ao alumnado para a súa superación resulta equilibrada." totalsRowFunction="custom" dataDxfId="155" totalsRowDxfId="154">
      <totalsRowFormula>SUM(AD2:AD37)/35</totalsRowFormula>
    </tableColumn>
    <tableColumn id="31" xr3:uid="{00000000-0010-0000-0000-00001F000000}" name="Puntos: (8) A proporción entre os créditos asignados ás materias e o volume de traballo que lle supón ao alumnado para a súa superación resulta equilibrada." dataDxfId="153" totalsRowDxfId="152"/>
    <tableColumn id="32" xr3:uid="{00000000-0010-0000-0000-000020000000}" name="Comentarios: (8) A proporción entre os créditos asignados ás materias e o volume de traballo que lle supón ao alumnado para a súa superación resulta equilibrada." dataDxfId="151" totalsRowDxfId="150"/>
    <tableColumn id="33" xr3:uid="{00000000-0010-0000-0000-000021000000}" name="(9) A calidade da docencia na titulación é a desexable." totalsRowFunction="custom" dataDxfId="149" totalsRowDxfId="148">
      <totalsRowFormula>SUM(AG2:AG37)/36</totalsRowFormula>
    </tableColumn>
    <tableColumn id="34" xr3:uid="{00000000-0010-0000-0000-000022000000}" name="Comentarios: (9) A calidade da docencia na titulación é a desexable." dataDxfId="147" totalsRowDxfId="146"/>
    <tableColumn id="35" xr3:uid="{00000000-0010-0000-0000-000023000000}" name="Puntos: (9) A calidade da docencia na titulación é a desexable." dataDxfId="145" totalsRowDxfId="144"/>
    <tableColumn id="36" xr3:uid="{00000000-0010-0000-0000-000024000000}" name="(10) En xeral, estou satisfeito/a coa planificación e desenvolvemento das ensinanzas." totalsRowFunction="custom" dataDxfId="143" totalsRowDxfId="142">
      <totalsRowFormula>SUM(AJ2:AJ37)/35</totalsRowFormula>
    </tableColumn>
    <tableColumn id="37" xr3:uid="{00000000-0010-0000-0000-000025000000}" name="Comentarios: (10) En xeral, estou satisfeito/a coa planificación e desenvolvemento das ensinanzas." dataDxfId="141" totalsRowDxfId="140"/>
    <tableColumn id="38" xr3:uid="{00000000-0010-0000-0000-000026000000}" name="Puntos: (10) En xeral, estou satisfeito/a coa planificación e desenvolvemento das ensinanzas." dataDxfId="139" totalsRowDxfId="138"/>
    <tableColumn id="39" xr3:uid="{00000000-0010-0000-0000-000027000000}" name="Bloque III. Recursos humanos: _x000a_(11) Existe coherencia entre os criterios de asignación da docencia e a capacitación do persoal." totalsRowFunction="custom" dataDxfId="137" totalsRowDxfId="136">
      <totalsRowFormula>SUM(AM2:AM37)/35</totalsRowFormula>
    </tableColumn>
    <tableColumn id="40" xr3:uid="{00000000-0010-0000-0000-000028000000}" name="Comentarios: Bloque III. Recursos humanos: _x000a_(11) Existe coherencia entre os criterios de asignación da docencia e a capacitación do persoal." dataDxfId="135" totalsRowDxfId="134"/>
    <tableColumn id="41" xr3:uid="{00000000-0010-0000-0000-000029000000}" name="Puntos: Bloque III. Recursos humanos: _x000a_(11) Existe coherencia entre os criterios de asignación da docencia e a capacitación do persoal." dataDxfId="133" totalsRowDxfId="132"/>
    <tableColumn id="42" xr3:uid="{00000000-0010-0000-0000-00002A000000}" name="(12) En xeral, estou satisfeito/a cos recursos humanos." totalsRowFunction="custom" dataDxfId="131" totalsRowDxfId="130">
      <totalsRowFormula>SUM(AP2:AP37)/35</totalsRowFormula>
    </tableColumn>
    <tableColumn id="43" xr3:uid="{00000000-0010-0000-0000-00002B000000}" name="Comentarios: (12) En xeral, estou satisfeito/a cos recursos humanos." dataDxfId="129" totalsRowDxfId="128"/>
    <tableColumn id="44" xr3:uid="{00000000-0010-0000-0000-00002C000000}" name="Puntos: (12) En xeral, estou satisfeito/a cos recursos humanos." dataDxfId="127" totalsRowDxfId="126"/>
    <tableColumn id="45" xr3:uid="{00000000-0010-0000-0000-00002D000000}" name="Bloque IV. Recursos materiais e servizos: _x000a__x000a_(13) A adecuación das aulas (acondicionamento, equipamento, iluminación, mobiliario etc.) para o desenvolvemento do ensino é a precisa." totalsRowFunction="custom" dataDxfId="125" totalsRowDxfId="124">
      <totalsRowFormula>SUM(AS2:AS37)/36</totalsRowFormula>
    </tableColumn>
    <tableColumn id="46" xr3:uid="{00000000-0010-0000-0000-00002E000000}" name="Comentarios: Bloque IV. Recursos materiais e servizos: _x000a__x000a_(13) A adecuación das aulas (acondicionamento, equipamento, iluminación, mobiliario etc.) para o desenvolvemento do ensino é a precisa." dataDxfId="123" totalsRowDxfId="122"/>
    <tableColumn id="47" xr3:uid="{00000000-0010-0000-0000-00002F000000}" name="Puntos: Bloque IV. Recursos materiais e servizos: _x000a__x000a_(13) A adecuación das aulas (acondicionamento, equipamento, iluminación, mobiliario etc.) para o desenvolvemento do ensino é a precisa." dataDxfId="121" totalsRowDxfId="120"/>
    <tableColumn id="48" xr3:uid="{00000000-0010-0000-0000-000030000000}" name="(14) Os espazos destinados ao traballo autónomo do estudantado (salas de estudo, aulas de informática...) resultan adecuados." totalsRowFunction="custom" dataDxfId="119" totalsRowDxfId="118">
      <totalsRowFormula>SUM(AV2:AV37)/31</totalsRowFormula>
    </tableColumn>
    <tableColumn id="49" xr3:uid="{00000000-0010-0000-0000-000031000000}" name="Comentarios: (14) Os espazos destinados ao traballo autónomo do estudantado (salas de estudo, aulas de informática...) resultan adecuados." dataDxfId="117" totalsRowDxfId="116"/>
    <tableColumn id="50" xr3:uid="{00000000-0010-0000-0000-000032000000}" name="Puntos: (14) Os espazos destinados ao traballo autónomo do estudantado (salas de estudo, aulas de informática...) resultan adecuados." dataDxfId="115" totalsRowDxfId="114"/>
    <tableColumn id="51" xr3:uid="{00000000-0010-0000-0000-000033000000}" name="(15) Os laboratorios, os espazos experimentais e os seus equipamentos son os desexables." totalsRowFunction="custom" dataDxfId="113" totalsRowDxfId="112">
      <totalsRowFormula>SUM(AY2:AY37)/26</totalsRowFormula>
    </tableColumn>
    <tableColumn id="52" xr3:uid="{00000000-0010-0000-0000-000034000000}" name="Comentarios: (15) Os laboratorios, os espazos experimentais e os seus equipamentos son os desexables." dataDxfId="111" totalsRowDxfId="110"/>
    <tableColumn id="53" xr3:uid="{00000000-0010-0000-0000-000035000000}" name="Puntos: (15) Os laboratorios, os espazos experimentais e os seus equipamentos son os desexables." dataDxfId="109" totalsRowDxfId="108"/>
    <tableColumn id="54" xr3:uid="{00000000-0010-0000-0000-000036000000}" name="(16) As instalacións e recursos da biblioteca (equipamento, material, fondos, bases de datos, etc.) son satisfactorios." totalsRowFunction="custom" dataDxfId="107" totalsRowDxfId="106">
      <totalsRowFormula>SUM(BB2:BB37)/36</totalsRowFormula>
    </tableColumn>
    <tableColumn id="55" xr3:uid="{00000000-0010-0000-0000-000037000000}" name="Comentarios: (16) As instalacións e recursos da biblioteca (equipamento, material, fondos, bases de datos, etc.) son satisfactorios." dataDxfId="105" totalsRowDxfId="104"/>
    <tableColumn id="56" xr3:uid="{00000000-0010-0000-0000-000038000000}" name="Puntos: (16) As instalacións e recursos da biblioteca (equipamento, material, fondos, bases de datos, etc.) son satisfactorios." dataDxfId="103" totalsRowDxfId="102"/>
    <tableColumn id="57" xr3:uid="{00000000-0010-0000-0000-000039000000}" name="(17) As salas net, plataformas de teledocencia, ferramentas multimedia e aulas virtuais funcionan correctamente." totalsRowFunction="custom" dataDxfId="101" totalsRowDxfId="100">
      <totalsRowFormula>SUM(BE2:BE37)/33</totalsRowFormula>
    </tableColumn>
    <tableColumn id="58" xr3:uid="{00000000-0010-0000-0000-00003A000000}" name="Puntos: (17) As salas net, plataformas de teledocencia, ferramentas multimedia e aulas virtuais funcionan correctamente." dataDxfId="99" totalsRowDxfId="98"/>
    <tableColumn id="59" xr3:uid="{00000000-0010-0000-0000-00003B000000}" name="Comentarios: (17) As salas net, plataformas de teledocencia, ferramentas multimedia e aulas virtuais funcionan correctamente." dataDxfId="97" totalsRowDxfId="96"/>
    <tableColumn id="60" xr3:uid="{00000000-0010-0000-0000-00003C000000}" name="(18) As facilidades para a impresión e reprodución de documentos son satisfactorias." totalsRowFunction="custom" dataDxfId="95" totalsRowDxfId="94">
      <totalsRowFormula>SUM(BH2:BH37)/33</totalsRowFormula>
    </tableColumn>
    <tableColumn id="61" xr3:uid="{00000000-0010-0000-0000-00003D000000}" name="Puntos: (18) As facilidades para a impresión e reprodución de documentos son satisfactorias." dataDxfId="93" totalsRowDxfId="92"/>
    <tableColumn id="62" xr3:uid="{00000000-0010-0000-0000-00003E000000}" name="Comentarios: (18) As facilidades para a impresión e reprodución de documentos son satisfactorias." dataDxfId="91" totalsRowDxfId="90"/>
    <tableColumn id="63" xr3:uid="{00000000-0010-0000-0000-00003F000000}" name="(19) En xeral, estou satisfeito/a cos recursos materiais e os servizos." totalsRowFunction="custom" dataDxfId="89" totalsRowDxfId="88">
      <totalsRowFormula>SUM(BK2:BK37)/36</totalsRowFormula>
    </tableColumn>
    <tableColumn id="64" xr3:uid="{00000000-0010-0000-0000-000040000000}" name="Puntos: (19) En xeral, estou satisfeito/a cos recursos materiais e os servizos." dataDxfId="87" totalsRowDxfId="86"/>
    <tableColumn id="65" xr3:uid="{00000000-0010-0000-0000-000041000000}" name="Comentarios: (19) En xeral, estou satisfeito/a cos recursos materiais e os servizos." dataDxfId="85" totalsRowDxfId="84"/>
    <tableColumn id="66" xr3:uid="{00000000-0010-0000-0000-000042000000}" name="Bloque V. Orientación ao estudantado. _x000a__x000a_(20) As actuacións que orientan ao estudantado de novo ingreso son idóneas." totalsRowFunction="custom" dataDxfId="83" totalsRowDxfId="82">
      <totalsRowFormula>SUM(BN2:BN37)/33</totalsRowFormula>
    </tableColumn>
    <tableColumn id="67" xr3:uid="{00000000-0010-0000-0000-000043000000}" name="Puntos: Bloque V. Orientación ao estudantado. _x000a__x000a_(20) As actuacións que orientan ao estudantado de novo ingreso son idóneas." dataDxfId="81" totalsRowDxfId="80"/>
    <tableColumn id="68" xr3:uid="{00000000-0010-0000-0000-000044000000}" name="Comentarios: Bloque V. Orientación ao estudantado. _x000a__x000a_(20) As actuacións que orientan ao estudantado de novo ingreso son idóneas." dataDxfId="79" totalsRowDxfId="78"/>
    <tableColumn id="69" xr3:uid="{00000000-0010-0000-0000-000045000000}" name="(21) A organización das prácticas externas do estudantado é adecuada." totalsRowFunction="custom" dataDxfId="77" totalsRowDxfId="76">
      <totalsRowFormula>SUM(BQ2:BQ37)/28</totalsRowFormula>
    </tableColumn>
    <tableColumn id="70" xr3:uid="{00000000-0010-0000-0000-000046000000}" name="Puntos: (21) A organización das prácticas externas do estudantado é adecuada." dataDxfId="75" totalsRowDxfId="74"/>
    <tableColumn id="71" xr3:uid="{00000000-0010-0000-0000-000047000000}" name="Comentarios: (21) A organización das prácticas externas do estudantado é adecuada." dataDxfId="73" totalsRowDxfId="72"/>
    <tableColumn id="72" xr3:uid="{00000000-0010-0000-0000-000048000000}" name="(22) As actuacións encamiñadas á información ao estudantado sobre posibles saídas profesionais e sobre continuación de estudos de doutoramento son axeitadas." totalsRowFunction="custom" dataDxfId="71" totalsRowDxfId="70">
      <totalsRowFormula>SUM(BT2:BT37)/31</totalsRowFormula>
    </tableColumn>
    <tableColumn id="73" xr3:uid="{00000000-0010-0000-0000-000049000000}" name="Puntos: (22) As actuacións encamiñadas á información ao estudantado sobre posibles saídas profesionais e sobre continuación de estudos de doutoramento son axeitadas." dataDxfId="69" totalsRowDxfId="68"/>
    <tableColumn id="74" xr3:uid="{00000000-0010-0000-0000-00004A000000}" name="Comentarios: (22) As actuacións encamiñadas á información ao estudantado sobre posibles saídas profesionais e sobre continuación de estudos de doutoramento son axeitadas." dataDxfId="67" totalsRowDxfId="66"/>
    <tableColumn id="75" xr3:uid="{00000000-0010-0000-0000-00004B000000}" name="(23) En xeral, estou satisfeito/a coa orientación ao estudantado." totalsRowFunction="custom" dataDxfId="65" totalsRowDxfId="64">
      <totalsRowFormula>SUM(BW2:BW37)/34</totalsRowFormula>
    </tableColumn>
    <tableColumn id="76" xr3:uid="{00000000-0010-0000-0000-00004C000000}" name="Puntos: (23) En xeral, estou satisfeito/a coa orientación ao estudantado." dataDxfId="63" totalsRowDxfId="62"/>
    <tableColumn id="77" xr3:uid="{00000000-0010-0000-0000-00004D000000}" name="Comentarios: (23) En xeral, estou satisfeito/a coa orientación ao estudantado." dataDxfId="61" totalsRowDxfId="60"/>
    <tableColumn id="78" xr3:uid="{00000000-0010-0000-0000-00004E000000}" name="Bloque VI. Resultados da aprendizaxe. _x000a__x000a_(24) As competencias adquiridas polo estudantado son as desexables." totalsRowFunction="custom" dataDxfId="59" totalsRowDxfId="58">
      <totalsRowFormula>SUM(BZ2:BZ37)/36</totalsRowFormula>
    </tableColumn>
    <tableColumn id="79" xr3:uid="{00000000-0010-0000-0000-00004F000000}" name="Puntos: Bloque VI. Resultados da aprendizaxe. _x000a__x000a_(24) As competencias adquiridas polo estudantado son as desexables." dataDxfId="57" totalsRowDxfId="56"/>
    <tableColumn id="80" xr3:uid="{00000000-0010-0000-0000-000050000000}" name="Comentarios: Bloque VI. Resultados da aprendizaxe. _x000a__x000a_(24) As competencias adquiridas polo estudantado son as desexables." dataDxfId="55" totalsRowDxfId="54"/>
    <tableColumn id="81" xr3:uid="{00000000-0010-0000-0000-000051000000}" name="(25) O alumnado asiste con regularidade ás aulas." totalsRowFunction="custom" dataDxfId="53" totalsRowDxfId="52">
      <totalsRowFormula>SUM(CC2:CC37)/35</totalsRowFormula>
    </tableColumn>
    <tableColumn id="82" xr3:uid="{00000000-0010-0000-0000-000052000000}" name="Puntos: (25) O alumnado asiste con regularidade ás aulas." dataDxfId="51" totalsRowDxfId="50"/>
    <tableColumn id="83" xr3:uid="{00000000-0010-0000-0000-000053000000}" name="Comentarios: (25) O alumnado asiste con regularidade ás aulas." dataDxfId="49" totalsRowDxfId="48"/>
    <tableColumn id="84" xr3:uid="{00000000-0010-0000-0000-000054000000}" name="(26) A participación do alumnado no desenvolvemento das clases resulta crítica e activa." totalsRowFunction="custom" dataDxfId="47" totalsRowDxfId="46">
      <totalsRowFormula>SUM(CF2:CF37)/36</totalsRowFormula>
    </tableColumn>
    <tableColumn id="85" xr3:uid="{00000000-0010-0000-0000-000055000000}" name="Puntos: (26) A participación do alumnado no desenvolvemento das clases resulta crítica e activa." dataDxfId="45" totalsRowDxfId="44"/>
    <tableColumn id="86" xr3:uid="{00000000-0010-0000-0000-000056000000}" name="Comentarios: (26) A participación do alumnado no desenvolvemento das clases resulta crítica e activa." dataDxfId="43" totalsRowDxfId="42"/>
    <tableColumn id="87" xr3:uid="{00000000-0010-0000-0000-000057000000}" name="(27) O nivel de interese e atención amosado polo alumnado cara a materia que imparto é o desexable." totalsRowFunction="custom" dataDxfId="41" totalsRowDxfId="40">
      <totalsRowFormula>SUM(CI2:CI37)/36</totalsRowFormula>
    </tableColumn>
    <tableColumn id="88" xr3:uid="{00000000-0010-0000-0000-000058000000}" name="Puntos: (27) O nivel de interese e atención amosado polo alumnado cara a materia que imparto é o desexable." dataDxfId="39" totalsRowDxfId="38"/>
    <tableColumn id="89" xr3:uid="{00000000-0010-0000-0000-000059000000}" name="Comentarios: (27) O nivel de interese e atención amosado polo alumnado cara a materia que imparto é o desexable." dataDxfId="37" totalsRowDxfId="36"/>
    <tableColumn id="90" xr3:uid="{00000000-0010-0000-0000-00005A000000}" name="(28) O estudantado fai uso das titorías." totalsRowFunction="custom" dataDxfId="35" totalsRowDxfId="34">
      <totalsRowFormula>SUM(CL2:CL37)/35</totalsRowFormula>
    </tableColumn>
    <tableColumn id="91" xr3:uid="{00000000-0010-0000-0000-00005B000000}" name="Puntos: (28) O estudantado fai uso das titorías." dataDxfId="33" totalsRowDxfId="32"/>
    <tableColumn id="92" xr3:uid="{00000000-0010-0000-0000-00005C000000}" name="Comentarios: (28) O estudantado fai uso das titorías." dataDxfId="31" totalsRowDxfId="30"/>
    <tableColumn id="93" xr3:uid="{00000000-0010-0000-0000-00005D000000}" name="(29) A miña experiencia na titorización de Traballos Fin de Máster é positiva." totalsRowFunction="custom" dataDxfId="29" totalsRowDxfId="28">
      <totalsRowFormula>SUM(CO2:CO37)/28</totalsRowFormula>
    </tableColumn>
    <tableColumn id="94" xr3:uid="{00000000-0010-0000-0000-00005E000000}" name="Puntos: (29) A miña experiencia na titorización de Traballos Fin de Máster é positiva." dataDxfId="27" totalsRowDxfId="26"/>
    <tableColumn id="95" xr3:uid="{00000000-0010-0000-0000-00005F000000}" name="Comentarios: (29) A miña experiencia na titorización de Traballos Fin de Máster é positiva." dataDxfId="25" totalsRowDxfId="24"/>
    <tableColumn id="96" xr3:uid="{00000000-0010-0000-0000-000060000000}" name="(30) En xeral, estou satisfeito/a cos resultados da aprendizaxe." totalsRowFunction="custom" dataDxfId="23" totalsRowDxfId="22">
      <totalsRowFormula>SUM(CR2:CR37)/36</totalsRowFormula>
    </tableColumn>
    <tableColumn id="97" xr3:uid="{00000000-0010-0000-0000-000061000000}" name="Puntos: (30) En xeral, estou satisfeito/a cos resultados da aprendizaxe." dataDxfId="21" totalsRowDxfId="20"/>
    <tableColumn id="98" xr3:uid="{00000000-0010-0000-0000-000062000000}" name="Comentarios: (30) En xeral, estou satisfeito/a cos resultados da aprendizaxe." dataDxfId="19" totalsRowDxfId="18"/>
    <tableColumn id="99" xr3:uid="{00000000-0010-0000-0000-000063000000}" name="Bloque VII. Xestión da calidade _x000a__x000a_(31) O estudantado dispón de canles para tramitar queixas, suxestións e/ou parabéns." totalsRowFunction="custom" dataDxfId="17" totalsRowDxfId="16">
      <totalsRowFormula>SUM(CU2:CU37)/31</totalsRowFormula>
    </tableColumn>
    <tableColumn id="100" xr3:uid="{00000000-0010-0000-0000-000064000000}" name="Puntos: Bloque VII. Xestión da calidade _x000a__x000a_(31) O estudantado dispón de canles para tramitar queixas, suxestións e/ou parabéns." dataDxfId="15" totalsRowDxfId="14"/>
    <tableColumn id="101" xr3:uid="{00000000-0010-0000-0000-000065000000}" name="Comentarios: Bloque VII. Xestión da calidade _x000a__x000a_(31) O estudantado dispón de canles para tramitar queixas, suxestións e/ou parabéns." dataDxfId="13" totalsRowDxfId="12"/>
    <tableColumn id="102" xr3:uid="{00000000-0010-0000-0000-000066000000}" name="(32) O resultado da adaptación das materias á situación da pandemia foi satisfactorio." totalsRowFunction="custom" dataDxfId="11" totalsRowDxfId="10">
      <totalsRowFormula>SUM(CX2:CX37)/31</totalsRowFormula>
    </tableColumn>
    <tableColumn id="103" xr3:uid="{00000000-0010-0000-0000-000067000000}" name="Puntos: (32) O resultado da adaptación das materias á situación da pandemia foi satisfactorio." dataDxfId="9" totalsRowDxfId="8"/>
    <tableColumn id="104" xr3:uid="{00000000-0010-0000-0000-000068000000}" name="Comentarios: (32) O resultado da adaptación das materias á situación da pandemia foi satisfactorio." dataDxfId="7" totalsRowDxfId="6"/>
    <tableColumn id="105" xr3:uid="{00000000-0010-0000-0000-000069000000}" name="Seguidamente, e se o consideras oportuno ou necesario, responde ás seguintes preguntas (podes incluír comentarios ou matizacións ás valoracións do cuestionario): _x000a__x000a_-En xeral, que é o que mais valo..." dataDxfId="5" totalsRowDxfId="4"/>
    <tableColumn id="106" xr3:uid="{00000000-0010-0000-0000-00006A000000}" name="Puntos: Seguidamente, e se o consideras oportuno ou necesario, responde ás seguintes preguntas (podes incluír comentarios ou matizacións ás valoracións do cuestionario): _x000a__x000a_-En xeral, que é o que mais valo..." dataDxfId="3" totalsRowDxfId="2"/>
    <tableColumn id="107" xr3:uid="{00000000-0010-0000-0000-00006B000000}" name="Comentarios: Seguidamente, e se o consideras oportuno ou necesario, responde ás seguintes preguntas (podes incluír comentarios ou matizacións ás valoracións do cuestionario): _x000a__x000a_-En xeral, que é o que mais valo...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39"/>
  <sheetViews>
    <sheetView workbookViewId="0">
      <pane ySplit="1" topLeftCell="A14" activePane="bottomLeft" state="frozen"/>
      <selection pane="bottomLeft" activeCell="BZ38" sqref="BZ38"/>
    </sheetView>
  </sheetViews>
  <sheetFormatPr baseColWidth="10" defaultColWidth="8.85546875" defaultRowHeight="15" x14ac:dyDescent="0.25"/>
  <cols>
    <col min="1" max="1" width="20" bestFit="1" customWidth="1"/>
    <col min="2" max="8" width="20" hidden="1" customWidth="1"/>
    <col min="9" max="9" width="20" bestFit="1" customWidth="1"/>
    <col min="10" max="11" width="20" hidden="1" customWidth="1"/>
    <col min="12" max="12" width="20" bestFit="1" customWidth="1"/>
    <col min="13" max="14" width="20" hidden="1" customWidth="1"/>
    <col min="15" max="15" width="20" bestFit="1" customWidth="1"/>
    <col min="16" max="17" width="20" hidden="1" customWidth="1"/>
    <col min="18" max="18" width="20" bestFit="1" customWidth="1"/>
    <col min="19" max="20" width="20" hidden="1" customWidth="1"/>
    <col min="21" max="21" width="20" bestFit="1" customWidth="1"/>
    <col min="22" max="23" width="20" hidden="1" customWidth="1"/>
    <col min="24" max="24" width="20" bestFit="1" customWidth="1"/>
    <col min="25" max="26" width="20" hidden="1" customWidth="1"/>
    <col min="27" max="27" width="20" bestFit="1" customWidth="1"/>
    <col min="28" max="29" width="20" hidden="1" customWidth="1"/>
    <col min="30" max="30" width="20" bestFit="1" customWidth="1"/>
    <col min="31" max="32" width="20" hidden="1" customWidth="1"/>
    <col min="33" max="33" width="20" bestFit="1" customWidth="1"/>
    <col min="34" max="35" width="20" hidden="1" customWidth="1"/>
    <col min="36" max="36" width="20" bestFit="1" customWidth="1"/>
    <col min="37" max="38" width="20" hidden="1" customWidth="1"/>
    <col min="39" max="39" width="20" bestFit="1" customWidth="1"/>
    <col min="40" max="41" width="20" hidden="1" customWidth="1"/>
    <col min="42" max="42" width="20" bestFit="1" customWidth="1"/>
    <col min="43" max="44" width="20" hidden="1" customWidth="1"/>
    <col min="45" max="45" width="20" bestFit="1" customWidth="1"/>
    <col min="46" max="47" width="20" hidden="1" customWidth="1"/>
    <col min="48" max="48" width="20" bestFit="1" customWidth="1"/>
    <col min="49" max="50" width="20" hidden="1" customWidth="1"/>
    <col min="51" max="51" width="20" bestFit="1" customWidth="1"/>
    <col min="52" max="53" width="20" hidden="1" customWidth="1"/>
    <col min="54" max="54" width="20" bestFit="1" customWidth="1"/>
    <col min="55" max="56" width="20" hidden="1" customWidth="1"/>
    <col min="57" max="57" width="20" bestFit="1" customWidth="1"/>
    <col min="58" max="59" width="20" hidden="1" customWidth="1"/>
    <col min="60" max="60" width="20" bestFit="1" customWidth="1"/>
    <col min="61" max="62" width="20" hidden="1" customWidth="1"/>
    <col min="63" max="63" width="20" bestFit="1" customWidth="1"/>
    <col min="64" max="65" width="20" hidden="1" customWidth="1"/>
    <col min="66" max="66" width="20" bestFit="1" customWidth="1"/>
    <col min="67" max="68" width="20" hidden="1" customWidth="1"/>
    <col min="69" max="69" width="20" bestFit="1" customWidth="1"/>
    <col min="70" max="71" width="20" hidden="1" customWidth="1"/>
    <col min="72" max="72" width="20" bestFit="1" customWidth="1"/>
    <col min="73" max="74" width="20" hidden="1" customWidth="1"/>
    <col min="75" max="75" width="20" bestFit="1" customWidth="1"/>
    <col min="76" max="77" width="20" hidden="1" customWidth="1"/>
    <col min="78" max="78" width="20" bestFit="1" customWidth="1"/>
    <col min="79" max="80" width="20" hidden="1" customWidth="1"/>
    <col min="81" max="81" width="20" bestFit="1" customWidth="1"/>
    <col min="82" max="83" width="20" hidden="1" customWidth="1"/>
    <col min="84" max="84" width="20" bestFit="1" customWidth="1"/>
    <col min="85" max="86" width="20" hidden="1" customWidth="1"/>
    <col min="87" max="87" width="20" bestFit="1" customWidth="1"/>
    <col min="88" max="89" width="20" hidden="1" customWidth="1"/>
    <col min="90" max="90" width="20" bestFit="1" customWidth="1"/>
    <col min="91" max="92" width="20" hidden="1" customWidth="1"/>
    <col min="93" max="93" width="20" bestFit="1" customWidth="1"/>
    <col min="94" max="95" width="20" hidden="1" customWidth="1"/>
    <col min="96" max="96" width="20" bestFit="1" customWidth="1"/>
    <col min="97" max="98" width="20" hidden="1" customWidth="1"/>
    <col min="99" max="99" width="20" bestFit="1" customWidth="1"/>
    <col min="100" max="101" width="20" hidden="1" customWidth="1"/>
    <col min="102" max="102" width="20" bestFit="1" customWidth="1"/>
    <col min="103" max="104" width="20" hidden="1" customWidth="1"/>
    <col min="105" max="107" width="20" bestFit="1" customWidth="1"/>
  </cols>
  <sheetData>
    <row r="1" spans="1:10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</row>
    <row r="2" spans="1:107" x14ac:dyDescent="0.25">
      <c r="A2">
        <v>1</v>
      </c>
      <c r="B2" s="1">
        <v>45230.520057870403</v>
      </c>
      <c r="C2" s="1">
        <v>45230.521342592598</v>
      </c>
      <c r="D2" t="s">
        <v>107</v>
      </c>
      <c r="H2" s="1"/>
      <c r="I2" s="2">
        <v>5</v>
      </c>
      <c r="L2" s="2">
        <v>5</v>
      </c>
      <c r="O2" s="2">
        <v>5</v>
      </c>
      <c r="R2" s="2">
        <v>5</v>
      </c>
      <c r="U2" s="2">
        <v>5</v>
      </c>
      <c r="X2" s="2">
        <v>5</v>
      </c>
      <c r="AA2" s="2">
        <v>5</v>
      </c>
      <c r="AD2" s="2">
        <v>5</v>
      </c>
      <c r="AG2" s="2">
        <v>5</v>
      </c>
      <c r="AJ2" s="2">
        <v>5</v>
      </c>
      <c r="AM2" s="2">
        <v>5</v>
      </c>
      <c r="AP2" s="2">
        <v>5</v>
      </c>
      <c r="AS2" s="2">
        <v>5</v>
      </c>
      <c r="AV2" s="2">
        <v>5</v>
      </c>
      <c r="AY2" s="2">
        <v>5</v>
      </c>
      <c r="BB2" s="2">
        <v>5</v>
      </c>
      <c r="BE2" s="2">
        <v>5</v>
      </c>
      <c r="BH2" s="2">
        <v>5</v>
      </c>
      <c r="BK2" s="2">
        <v>5</v>
      </c>
      <c r="BN2" s="2">
        <v>5</v>
      </c>
      <c r="BQ2" s="2">
        <v>5</v>
      </c>
      <c r="BT2" s="2">
        <v>5</v>
      </c>
      <c r="BW2" s="2">
        <v>5</v>
      </c>
      <c r="BZ2" s="2">
        <v>5</v>
      </c>
      <c r="CC2" s="2">
        <v>5</v>
      </c>
      <c r="CF2" s="2">
        <v>5</v>
      </c>
      <c r="CI2" s="2">
        <v>5</v>
      </c>
      <c r="CL2" s="2">
        <v>5</v>
      </c>
      <c r="CO2" s="2">
        <v>5</v>
      </c>
      <c r="CR2" s="2">
        <v>5</v>
      </c>
      <c r="CU2" s="2">
        <v>5</v>
      </c>
      <c r="CX2" s="2">
        <v>5</v>
      </c>
    </row>
    <row r="3" spans="1:107" x14ac:dyDescent="0.25">
      <c r="A3">
        <v>2</v>
      </c>
      <c r="B3" s="1">
        <v>45230.5203356481</v>
      </c>
      <c r="C3" s="1">
        <v>45230.523414351803</v>
      </c>
      <c r="D3" t="s">
        <v>107</v>
      </c>
      <c r="H3" s="1"/>
      <c r="I3" s="2">
        <v>5</v>
      </c>
      <c r="L3" s="2">
        <v>4</v>
      </c>
      <c r="O3" s="2">
        <v>4</v>
      </c>
      <c r="R3" s="2">
        <v>5</v>
      </c>
      <c r="U3" s="2">
        <v>3</v>
      </c>
      <c r="X3" s="2">
        <v>5</v>
      </c>
      <c r="AA3" s="2">
        <v>4</v>
      </c>
      <c r="AD3" s="2">
        <v>4</v>
      </c>
      <c r="AG3" s="2">
        <v>4</v>
      </c>
      <c r="AJ3" s="2">
        <v>5</v>
      </c>
      <c r="AM3" s="2">
        <v>4</v>
      </c>
      <c r="AP3" s="2">
        <v>4</v>
      </c>
      <c r="AS3" s="2">
        <v>5</v>
      </c>
      <c r="AV3" s="2">
        <v>5</v>
      </c>
      <c r="AY3" s="2">
        <v>5</v>
      </c>
      <c r="BB3" s="2">
        <v>4</v>
      </c>
      <c r="BE3" s="2">
        <v>5</v>
      </c>
      <c r="BH3" s="2">
        <v>4</v>
      </c>
      <c r="BK3" s="2">
        <v>4</v>
      </c>
      <c r="BN3" s="2">
        <v>3</v>
      </c>
      <c r="BQ3" s="2">
        <v>4</v>
      </c>
      <c r="BT3" s="2">
        <v>3</v>
      </c>
      <c r="BW3" s="2">
        <v>3</v>
      </c>
      <c r="BZ3" s="2">
        <v>4</v>
      </c>
      <c r="CC3" s="2">
        <v>5</v>
      </c>
      <c r="CF3" s="2">
        <v>4</v>
      </c>
      <c r="CI3" s="2">
        <v>5</v>
      </c>
      <c r="CL3" s="2">
        <v>4</v>
      </c>
      <c r="CO3" t="s">
        <v>108</v>
      </c>
      <c r="CR3" s="2">
        <v>4</v>
      </c>
      <c r="CU3" s="2">
        <v>5</v>
      </c>
      <c r="CX3" s="2">
        <v>5</v>
      </c>
      <c r="DA3" t="s">
        <v>109</v>
      </c>
    </row>
    <row r="4" spans="1:107" x14ac:dyDescent="0.25">
      <c r="A4">
        <v>3</v>
      </c>
      <c r="B4" s="1">
        <v>45230.522199074097</v>
      </c>
      <c r="C4" s="1">
        <v>45230.523993055598</v>
      </c>
      <c r="D4" t="s">
        <v>107</v>
      </c>
      <c r="H4" s="1"/>
      <c r="I4" s="2">
        <v>4</v>
      </c>
      <c r="L4" s="2">
        <v>4</v>
      </c>
      <c r="O4" s="2">
        <v>5</v>
      </c>
      <c r="R4" s="2">
        <v>4</v>
      </c>
      <c r="U4" s="2">
        <v>5</v>
      </c>
      <c r="X4" s="2">
        <v>4</v>
      </c>
      <c r="AA4" s="2">
        <v>5</v>
      </c>
      <c r="AD4" s="2">
        <v>4</v>
      </c>
      <c r="AG4" s="2">
        <v>5</v>
      </c>
      <c r="AJ4" s="2">
        <v>5</v>
      </c>
      <c r="AM4" s="2">
        <v>5</v>
      </c>
      <c r="AP4" s="2">
        <v>5</v>
      </c>
      <c r="AS4" s="2">
        <v>5</v>
      </c>
      <c r="AV4" s="2">
        <v>5</v>
      </c>
      <c r="AY4" s="2">
        <v>5</v>
      </c>
      <c r="BB4" s="2">
        <v>5</v>
      </c>
      <c r="BE4" s="2">
        <v>5</v>
      </c>
      <c r="BH4" s="2">
        <v>4</v>
      </c>
      <c r="BK4" s="2">
        <v>5</v>
      </c>
      <c r="BN4" s="2">
        <v>4</v>
      </c>
      <c r="BQ4" s="2">
        <v>5</v>
      </c>
      <c r="BT4" s="2">
        <v>4</v>
      </c>
      <c r="BW4" s="2">
        <v>5</v>
      </c>
      <c r="BZ4" s="2">
        <v>4</v>
      </c>
      <c r="CC4" s="2">
        <v>4</v>
      </c>
      <c r="CF4" s="2">
        <v>4</v>
      </c>
      <c r="CI4" s="2">
        <v>5</v>
      </c>
      <c r="CL4" s="2">
        <v>3</v>
      </c>
      <c r="CO4" t="s">
        <v>108</v>
      </c>
      <c r="CR4" s="2">
        <v>4</v>
      </c>
      <c r="CU4" t="s">
        <v>108</v>
      </c>
      <c r="CX4" s="2">
        <v>4</v>
      </c>
    </row>
    <row r="5" spans="1:107" x14ac:dyDescent="0.25">
      <c r="A5">
        <v>4</v>
      </c>
      <c r="B5" s="1">
        <v>45230.520729166703</v>
      </c>
      <c r="C5" s="1">
        <v>45230.525497685201</v>
      </c>
      <c r="D5" t="s">
        <v>107</v>
      </c>
      <c r="H5" s="1"/>
      <c r="I5" s="2">
        <v>3</v>
      </c>
      <c r="L5" s="2">
        <v>3</v>
      </c>
      <c r="O5" s="2">
        <v>3</v>
      </c>
      <c r="R5" s="2">
        <v>2</v>
      </c>
      <c r="U5" s="2">
        <v>2</v>
      </c>
      <c r="X5" s="2">
        <v>4</v>
      </c>
      <c r="AA5" s="2">
        <v>3</v>
      </c>
      <c r="AD5" s="2">
        <v>4</v>
      </c>
      <c r="AG5" s="2">
        <v>5</v>
      </c>
      <c r="AJ5" s="2">
        <v>4</v>
      </c>
      <c r="AM5" s="2">
        <v>5</v>
      </c>
      <c r="AP5" s="2">
        <v>5</v>
      </c>
      <c r="AS5" s="2">
        <v>5</v>
      </c>
      <c r="AV5" s="2">
        <v>5</v>
      </c>
      <c r="AY5" s="2">
        <v>5</v>
      </c>
      <c r="BB5" s="2">
        <v>5</v>
      </c>
      <c r="BE5" s="2">
        <v>5</v>
      </c>
      <c r="BH5" s="2">
        <v>3</v>
      </c>
      <c r="BK5" s="2">
        <v>5</v>
      </c>
      <c r="BN5" s="2">
        <v>4</v>
      </c>
      <c r="BQ5" s="2">
        <v>4</v>
      </c>
      <c r="BT5" s="2">
        <v>5</v>
      </c>
      <c r="BW5" s="2">
        <v>5</v>
      </c>
      <c r="BZ5" s="2">
        <v>5</v>
      </c>
      <c r="CC5" s="2">
        <v>4</v>
      </c>
      <c r="CF5" s="2">
        <v>4</v>
      </c>
      <c r="CI5" s="2">
        <v>4</v>
      </c>
      <c r="CL5" s="2">
        <v>5</v>
      </c>
      <c r="CO5" s="2">
        <v>4</v>
      </c>
      <c r="CR5" s="2">
        <v>4</v>
      </c>
      <c r="CU5" s="2">
        <v>5</v>
      </c>
      <c r="CX5" s="2">
        <v>5</v>
      </c>
      <c r="DA5" t="s">
        <v>110</v>
      </c>
    </row>
    <row r="6" spans="1:107" x14ac:dyDescent="0.25">
      <c r="A6">
        <v>5</v>
      </c>
      <c r="B6" s="1">
        <v>45230.525358796302</v>
      </c>
      <c r="C6" s="1">
        <v>45230.527233796303</v>
      </c>
      <c r="D6" t="s">
        <v>107</v>
      </c>
      <c r="H6" s="1"/>
      <c r="I6" s="2">
        <v>5</v>
      </c>
      <c r="L6" s="2">
        <v>5</v>
      </c>
      <c r="O6" s="2">
        <v>5</v>
      </c>
      <c r="R6" s="2">
        <v>4</v>
      </c>
      <c r="U6" s="2">
        <v>3</v>
      </c>
      <c r="X6" s="2">
        <v>5</v>
      </c>
      <c r="AA6" s="2">
        <v>4</v>
      </c>
      <c r="AD6" s="2">
        <v>4</v>
      </c>
      <c r="AG6" s="2">
        <v>5</v>
      </c>
      <c r="AJ6" t="s">
        <v>108</v>
      </c>
      <c r="AM6" s="2">
        <v>5</v>
      </c>
      <c r="AP6" s="2">
        <v>5</v>
      </c>
      <c r="AS6" s="2">
        <v>4</v>
      </c>
      <c r="AV6" s="2">
        <v>5</v>
      </c>
      <c r="AY6" t="s">
        <v>108</v>
      </c>
      <c r="BB6" s="2">
        <v>4</v>
      </c>
      <c r="BE6" s="2">
        <v>5</v>
      </c>
      <c r="BH6" s="2">
        <v>4</v>
      </c>
      <c r="BK6" s="2">
        <v>5</v>
      </c>
      <c r="BN6" s="2">
        <v>5</v>
      </c>
      <c r="BQ6" s="2">
        <v>4</v>
      </c>
      <c r="BT6" s="2">
        <v>4</v>
      </c>
      <c r="BW6" s="2">
        <v>4</v>
      </c>
      <c r="BZ6" s="2">
        <v>5</v>
      </c>
      <c r="CC6" s="2">
        <v>4</v>
      </c>
      <c r="CF6" s="2">
        <v>4</v>
      </c>
      <c r="CI6" s="2">
        <v>4</v>
      </c>
      <c r="CL6" s="2">
        <v>3</v>
      </c>
      <c r="CO6" s="2">
        <v>4</v>
      </c>
      <c r="CR6" s="2">
        <v>4</v>
      </c>
      <c r="CU6" t="s">
        <v>108</v>
      </c>
      <c r="CX6" s="2">
        <v>4</v>
      </c>
    </row>
    <row r="7" spans="1:107" x14ac:dyDescent="0.25">
      <c r="A7">
        <v>6</v>
      </c>
      <c r="B7" s="1">
        <v>45230.526087963</v>
      </c>
      <c r="C7" s="1">
        <v>45230.527314814797</v>
      </c>
      <c r="D7" t="s">
        <v>107</v>
      </c>
      <c r="H7" s="1"/>
      <c r="I7" s="2">
        <v>5</v>
      </c>
      <c r="L7" s="2">
        <v>4</v>
      </c>
      <c r="O7" s="2">
        <v>4</v>
      </c>
      <c r="R7" s="2">
        <v>4</v>
      </c>
      <c r="U7" s="2">
        <v>4</v>
      </c>
      <c r="X7" s="2">
        <v>5</v>
      </c>
      <c r="AA7" s="2">
        <v>4</v>
      </c>
      <c r="AD7" s="2">
        <v>4</v>
      </c>
      <c r="AG7" s="2">
        <v>5</v>
      </c>
      <c r="AJ7" s="2">
        <v>4</v>
      </c>
      <c r="AM7" s="2">
        <v>5</v>
      </c>
      <c r="AP7" s="2">
        <v>5</v>
      </c>
      <c r="AS7" s="2">
        <v>5</v>
      </c>
      <c r="AV7" s="2">
        <v>5</v>
      </c>
      <c r="AY7" s="2">
        <v>5</v>
      </c>
      <c r="BB7" s="2">
        <v>5</v>
      </c>
      <c r="BE7" s="2">
        <v>4</v>
      </c>
      <c r="BH7" s="2">
        <v>2</v>
      </c>
      <c r="BK7" s="2">
        <v>4</v>
      </c>
      <c r="BN7" s="2">
        <v>3</v>
      </c>
      <c r="BQ7" s="2">
        <v>4</v>
      </c>
      <c r="BT7" s="2">
        <v>4</v>
      </c>
      <c r="BW7" s="2">
        <v>4</v>
      </c>
      <c r="BZ7" s="2">
        <v>4</v>
      </c>
      <c r="CC7" s="2">
        <v>5</v>
      </c>
      <c r="CF7" s="2">
        <v>4</v>
      </c>
      <c r="CI7" s="2">
        <v>4</v>
      </c>
      <c r="CL7" s="2">
        <v>3</v>
      </c>
      <c r="CO7" s="2">
        <v>4</v>
      </c>
      <c r="CR7" s="2">
        <v>4</v>
      </c>
      <c r="CU7" s="2">
        <v>5</v>
      </c>
      <c r="CX7" s="2">
        <v>4</v>
      </c>
    </row>
    <row r="8" spans="1:107" x14ac:dyDescent="0.25">
      <c r="A8">
        <v>7</v>
      </c>
      <c r="B8" s="1">
        <v>45230.526620370401</v>
      </c>
      <c r="C8" s="1">
        <v>45230.527858796297</v>
      </c>
      <c r="D8" t="s">
        <v>107</v>
      </c>
      <c r="H8" s="1"/>
      <c r="I8" s="2">
        <v>5</v>
      </c>
      <c r="L8" s="2">
        <v>5</v>
      </c>
      <c r="O8" s="2">
        <v>5</v>
      </c>
      <c r="R8" s="2">
        <v>5</v>
      </c>
      <c r="U8" s="2">
        <v>5</v>
      </c>
      <c r="X8" s="2">
        <v>5</v>
      </c>
      <c r="AA8" s="2">
        <v>5</v>
      </c>
      <c r="AD8" s="2">
        <v>5</v>
      </c>
      <c r="AG8" s="2">
        <v>5</v>
      </c>
      <c r="AJ8" s="2">
        <v>5</v>
      </c>
      <c r="AM8" s="2">
        <v>5</v>
      </c>
      <c r="AP8" s="2">
        <v>5</v>
      </c>
      <c r="AS8" s="2">
        <v>5</v>
      </c>
      <c r="AV8" s="2">
        <v>5</v>
      </c>
      <c r="AY8" s="2">
        <v>5</v>
      </c>
      <c r="BB8" s="2">
        <v>5</v>
      </c>
      <c r="BE8" s="2">
        <v>5</v>
      </c>
      <c r="BH8" s="2">
        <v>5</v>
      </c>
      <c r="BK8" s="2">
        <v>5</v>
      </c>
      <c r="BN8" s="2">
        <v>5</v>
      </c>
      <c r="BQ8" s="2">
        <v>5</v>
      </c>
      <c r="BT8" s="2">
        <v>5</v>
      </c>
      <c r="BW8" s="2">
        <v>5</v>
      </c>
      <c r="BZ8" s="2">
        <v>5</v>
      </c>
      <c r="CC8" s="2">
        <v>5</v>
      </c>
      <c r="CF8" s="2">
        <v>5</v>
      </c>
      <c r="CI8" s="2">
        <v>5</v>
      </c>
      <c r="CL8" s="2">
        <v>5</v>
      </c>
      <c r="CO8" s="2">
        <v>5</v>
      </c>
      <c r="CR8" s="2">
        <v>5</v>
      </c>
      <c r="CU8" s="2">
        <v>5</v>
      </c>
      <c r="CX8" s="2">
        <v>5</v>
      </c>
    </row>
    <row r="9" spans="1:107" x14ac:dyDescent="0.25">
      <c r="A9">
        <v>8</v>
      </c>
      <c r="B9" s="1">
        <v>45230.526631944398</v>
      </c>
      <c r="C9" s="1">
        <v>45230.529166666704</v>
      </c>
      <c r="D9" t="s">
        <v>107</v>
      </c>
      <c r="H9" s="1"/>
      <c r="I9" s="2">
        <v>5</v>
      </c>
      <c r="L9" s="2">
        <v>3</v>
      </c>
      <c r="O9" s="2">
        <v>5</v>
      </c>
      <c r="R9" s="2">
        <v>5</v>
      </c>
      <c r="U9" s="2">
        <v>4</v>
      </c>
      <c r="X9" s="2">
        <v>2</v>
      </c>
      <c r="AA9" s="2">
        <v>4</v>
      </c>
      <c r="AD9" s="2">
        <v>4</v>
      </c>
      <c r="AG9" s="2">
        <v>5</v>
      </c>
      <c r="AJ9" s="2">
        <v>5</v>
      </c>
      <c r="AM9" s="2">
        <v>3</v>
      </c>
      <c r="AP9" s="2">
        <v>3</v>
      </c>
      <c r="AS9" s="2">
        <v>3</v>
      </c>
      <c r="AV9" s="2">
        <v>2</v>
      </c>
      <c r="AY9" s="2">
        <v>2</v>
      </c>
      <c r="BB9" s="2">
        <v>3</v>
      </c>
      <c r="BE9" s="2">
        <v>5</v>
      </c>
      <c r="BH9" s="2">
        <v>1</v>
      </c>
      <c r="BK9" s="2">
        <v>2</v>
      </c>
      <c r="BN9" s="2">
        <v>2</v>
      </c>
      <c r="BQ9" t="s">
        <v>108</v>
      </c>
      <c r="BT9" s="2">
        <v>1</v>
      </c>
      <c r="BW9" s="2">
        <v>1</v>
      </c>
      <c r="BZ9" s="2">
        <v>4</v>
      </c>
      <c r="CC9" s="2">
        <v>5</v>
      </c>
      <c r="CF9" s="2">
        <v>5</v>
      </c>
      <c r="CI9" s="2">
        <v>5</v>
      </c>
      <c r="CL9" s="2">
        <v>2</v>
      </c>
      <c r="CO9" s="2">
        <v>5</v>
      </c>
      <c r="CR9" s="2">
        <v>5</v>
      </c>
      <c r="CU9" s="2">
        <v>5</v>
      </c>
      <c r="CX9" s="2">
        <v>5</v>
      </c>
    </row>
    <row r="10" spans="1:107" x14ac:dyDescent="0.25">
      <c r="A10">
        <v>9</v>
      </c>
      <c r="B10" s="1">
        <v>45230.528668981497</v>
      </c>
      <c r="C10" s="1">
        <v>45230.5301273148</v>
      </c>
      <c r="D10" t="s">
        <v>107</v>
      </c>
      <c r="H10" s="1"/>
      <c r="I10" s="2">
        <v>5</v>
      </c>
      <c r="L10" s="2">
        <v>5</v>
      </c>
      <c r="O10" s="2">
        <v>5</v>
      </c>
      <c r="R10" s="2">
        <v>5</v>
      </c>
      <c r="U10" s="2">
        <v>5</v>
      </c>
      <c r="X10" s="2">
        <v>5</v>
      </c>
      <c r="AA10" s="2">
        <v>5</v>
      </c>
      <c r="AD10" s="2">
        <v>5</v>
      </c>
      <c r="AG10" s="2">
        <v>5</v>
      </c>
      <c r="AJ10" s="2">
        <v>5</v>
      </c>
      <c r="AM10" s="2">
        <v>5</v>
      </c>
      <c r="AP10" s="2">
        <v>5</v>
      </c>
      <c r="AS10" s="2">
        <v>5</v>
      </c>
      <c r="AV10" s="2">
        <v>5</v>
      </c>
      <c r="AY10" t="s">
        <v>108</v>
      </c>
      <c r="BB10" s="2">
        <v>5</v>
      </c>
      <c r="BE10" t="s">
        <v>108</v>
      </c>
      <c r="BH10" s="2">
        <v>1</v>
      </c>
      <c r="BK10" s="2">
        <v>5</v>
      </c>
      <c r="BN10" s="2">
        <v>5</v>
      </c>
      <c r="BQ10" s="2">
        <v>5</v>
      </c>
      <c r="BT10" s="2">
        <v>5</v>
      </c>
      <c r="BW10" s="2">
        <v>5</v>
      </c>
      <c r="BZ10" s="2">
        <v>5</v>
      </c>
      <c r="CC10" s="2">
        <v>5</v>
      </c>
      <c r="CF10" s="2">
        <v>5</v>
      </c>
      <c r="CI10" s="2">
        <v>5</v>
      </c>
      <c r="CL10" s="2">
        <v>3</v>
      </c>
      <c r="CO10" s="2">
        <v>5</v>
      </c>
      <c r="CR10" s="2">
        <v>5</v>
      </c>
      <c r="CU10" s="2">
        <v>5</v>
      </c>
      <c r="CX10" s="2">
        <v>5</v>
      </c>
    </row>
    <row r="11" spans="1:107" x14ac:dyDescent="0.25">
      <c r="A11">
        <v>10</v>
      </c>
      <c r="B11" s="1">
        <v>45230.536099536999</v>
      </c>
      <c r="C11" s="1">
        <v>45230.539664351803</v>
      </c>
      <c r="D11" t="s">
        <v>107</v>
      </c>
      <c r="H11" s="1"/>
      <c r="I11" s="2">
        <v>5</v>
      </c>
      <c r="L11" s="2">
        <v>5</v>
      </c>
      <c r="O11" s="2">
        <v>5</v>
      </c>
      <c r="R11" s="2">
        <v>5</v>
      </c>
      <c r="U11" s="2">
        <v>5</v>
      </c>
      <c r="X11" s="2">
        <v>5</v>
      </c>
      <c r="AA11" s="2">
        <v>5</v>
      </c>
      <c r="AD11" s="2">
        <v>5</v>
      </c>
      <c r="AG11" s="2">
        <v>5</v>
      </c>
      <c r="AJ11" s="2">
        <v>5</v>
      </c>
      <c r="AM11" s="2">
        <v>5</v>
      </c>
      <c r="AP11" s="2">
        <v>5</v>
      </c>
      <c r="AS11" s="2">
        <v>5</v>
      </c>
      <c r="AV11" s="2">
        <v>5</v>
      </c>
      <c r="AY11" t="s">
        <v>108</v>
      </c>
      <c r="BB11" s="2">
        <v>5</v>
      </c>
      <c r="BE11" s="2">
        <v>5</v>
      </c>
      <c r="BH11" t="s">
        <v>108</v>
      </c>
      <c r="BK11" s="2">
        <v>4</v>
      </c>
      <c r="BN11" s="2">
        <v>5</v>
      </c>
      <c r="BQ11" s="2">
        <v>5</v>
      </c>
      <c r="BT11" s="2">
        <v>5</v>
      </c>
      <c r="BW11" s="2">
        <v>5</v>
      </c>
      <c r="BZ11" s="2">
        <v>4</v>
      </c>
      <c r="CC11" s="2">
        <v>5</v>
      </c>
      <c r="CF11" s="2">
        <v>5</v>
      </c>
      <c r="CI11" s="2">
        <v>5</v>
      </c>
      <c r="CL11" s="2">
        <v>5</v>
      </c>
      <c r="CO11" s="2">
        <v>5</v>
      </c>
      <c r="CR11" s="2">
        <v>5</v>
      </c>
      <c r="CU11" s="2">
        <v>5</v>
      </c>
      <c r="CX11" s="2">
        <v>5</v>
      </c>
      <c r="DA11" t="s">
        <v>111</v>
      </c>
    </row>
    <row r="12" spans="1:107" x14ac:dyDescent="0.25">
      <c r="A12">
        <v>11</v>
      </c>
      <c r="B12" s="1">
        <v>45230.539189814801</v>
      </c>
      <c r="C12" s="1">
        <v>45230.540787037004</v>
      </c>
      <c r="D12" t="s">
        <v>107</v>
      </c>
      <c r="H12" s="1"/>
      <c r="I12" s="2">
        <v>5</v>
      </c>
      <c r="L12" s="2">
        <v>5</v>
      </c>
      <c r="O12" s="2">
        <v>5</v>
      </c>
      <c r="R12" s="2">
        <v>5</v>
      </c>
      <c r="U12" s="2">
        <v>5</v>
      </c>
      <c r="X12" s="2">
        <v>5</v>
      </c>
      <c r="AA12" s="2">
        <v>5</v>
      </c>
      <c r="AD12" s="2">
        <v>5</v>
      </c>
      <c r="AG12" s="2">
        <v>5</v>
      </c>
      <c r="AJ12" s="2">
        <v>5</v>
      </c>
      <c r="AM12" s="2">
        <v>5</v>
      </c>
      <c r="AP12" s="2">
        <v>5</v>
      </c>
      <c r="AS12" s="2">
        <v>4</v>
      </c>
      <c r="AV12" s="2">
        <v>4</v>
      </c>
      <c r="AY12" s="2">
        <v>4</v>
      </c>
      <c r="BB12" s="2">
        <v>4</v>
      </c>
      <c r="BE12" s="2">
        <v>5</v>
      </c>
      <c r="BH12" s="2">
        <v>1</v>
      </c>
      <c r="BK12" s="2">
        <v>3</v>
      </c>
      <c r="BN12" s="2">
        <v>5</v>
      </c>
      <c r="BQ12" s="2">
        <v>5</v>
      </c>
      <c r="BT12" s="2">
        <v>4</v>
      </c>
      <c r="BW12" s="2">
        <v>4</v>
      </c>
      <c r="BZ12" s="2">
        <v>5</v>
      </c>
      <c r="CC12" s="2">
        <v>5</v>
      </c>
      <c r="CF12" s="2">
        <v>5</v>
      </c>
      <c r="CI12" s="2">
        <v>5</v>
      </c>
      <c r="CL12" s="2">
        <v>4</v>
      </c>
      <c r="CO12" s="2">
        <v>5</v>
      </c>
      <c r="CR12" s="2">
        <v>5</v>
      </c>
      <c r="CU12" s="2">
        <v>5</v>
      </c>
      <c r="CX12" s="2">
        <v>5</v>
      </c>
    </row>
    <row r="13" spans="1:107" x14ac:dyDescent="0.25">
      <c r="A13">
        <v>12</v>
      </c>
      <c r="B13" s="1">
        <v>45230.553090277797</v>
      </c>
      <c r="C13" s="1">
        <v>45230.567662037</v>
      </c>
      <c r="D13" t="s">
        <v>107</v>
      </c>
      <c r="H13" s="1"/>
      <c r="I13" s="2">
        <v>5</v>
      </c>
      <c r="L13" s="2">
        <v>4</v>
      </c>
      <c r="O13" s="2">
        <v>5</v>
      </c>
      <c r="R13" s="2">
        <v>4</v>
      </c>
      <c r="U13" s="2">
        <v>2</v>
      </c>
      <c r="X13" s="2">
        <v>5</v>
      </c>
      <c r="AA13" s="2">
        <v>4</v>
      </c>
      <c r="AD13" s="2">
        <v>2</v>
      </c>
      <c r="AG13" s="2">
        <v>4</v>
      </c>
      <c r="AJ13" s="2">
        <v>4</v>
      </c>
      <c r="AM13" s="2">
        <v>4</v>
      </c>
      <c r="AP13" s="2">
        <v>4</v>
      </c>
      <c r="AS13" s="2">
        <v>5</v>
      </c>
      <c r="AV13" s="2">
        <v>4</v>
      </c>
      <c r="AY13" s="2">
        <v>4</v>
      </c>
      <c r="BB13" s="2">
        <v>3</v>
      </c>
      <c r="BE13" s="2">
        <v>5</v>
      </c>
      <c r="BH13" s="2">
        <v>5</v>
      </c>
      <c r="BK13" s="2">
        <v>4</v>
      </c>
      <c r="BN13" s="2">
        <v>2</v>
      </c>
      <c r="BQ13" t="s">
        <v>108</v>
      </c>
      <c r="BT13" s="2">
        <v>2</v>
      </c>
      <c r="BW13" s="2">
        <v>3</v>
      </c>
      <c r="BZ13" s="2">
        <v>4</v>
      </c>
      <c r="CC13" s="2">
        <v>5</v>
      </c>
      <c r="CF13" s="2">
        <v>4</v>
      </c>
      <c r="CI13" s="2">
        <v>5</v>
      </c>
      <c r="CL13" s="2">
        <v>4</v>
      </c>
      <c r="CO13" s="2">
        <v>4</v>
      </c>
      <c r="CR13" s="2">
        <v>4</v>
      </c>
      <c r="CU13" s="2">
        <v>5</v>
      </c>
      <c r="CX13" s="2">
        <v>5</v>
      </c>
      <c r="DA13" t="s">
        <v>112</v>
      </c>
    </row>
    <row r="14" spans="1:107" x14ac:dyDescent="0.25">
      <c r="A14">
        <v>13</v>
      </c>
      <c r="B14" s="1">
        <v>45230.569872685199</v>
      </c>
      <c r="C14" s="1">
        <v>45230.570659722202</v>
      </c>
      <c r="D14" t="s">
        <v>107</v>
      </c>
      <c r="H14" s="1"/>
      <c r="I14" s="2">
        <v>5</v>
      </c>
      <c r="L14" s="2">
        <v>5</v>
      </c>
      <c r="O14" s="2">
        <v>5</v>
      </c>
      <c r="R14" s="2">
        <v>5</v>
      </c>
      <c r="U14" s="2">
        <v>5</v>
      </c>
      <c r="X14" s="2">
        <v>5</v>
      </c>
      <c r="AA14" s="2">
        <v>5</v>
      </c>
      <c r="AD14" s="2">
        <v>5</v>
      </c>
      <c r="AG14" s="2">
        <v>5</v>
      </c>
      <c r="AJ14" s="2">
        <v>5</v>
      </c>
      <c r="AM14" s="2">
        <v>5</v>
      </c>
      <c r="AP14" s="2">
        <v>5</v>
      </c>
      <c r="AS14" s="2">
        <v>5</v>
      </c>
      <c r="AV14" s="2">
        <v>5</v>
      </c>
      <c r="AY14" s="2">
        <v>5</v>
      </c>
      <c r="BB14" s="2">
        <v>5</v>
      </c>
      <c r="BE14" s="2">
        <v>5</v>
      </c>
      <c r="BH14" s="2">
        <v>5</v>
      </c>
      <c r="BK14" s="2">
        <v>5</v>
      </c>
      <c r="BN14" s="2">
        <v>5</v>
      </c>
      <c r="BQ14" s="2">
        <v>5</v>
      </c>
      <c r="BT14" s="2">
        <v>5</v>
      </c>
      <c r="BW14" s="2">
        <v>5</v>
      </c>
      <c r="BZ14" s="2">
        <v>5</v>
      </c>
      <c r="CC14" s="2">
        <v>5</v>
      </c>
      <c r="CF14" s="2">
        <v>5</v>
      </c>
      <c r="CI14" s="2">
        <v>5</v>
      </c>
      <c r="CL14" s="2">
        <v>5</v>
      </c>
      <c r="CO14" s="2">
        <v>5</v>
      </c>
      <c r="CR14" s="2">
        <v>5</v>
      </c>
      <c r="CU14" s="2">
        <v>5</v>
      </c>
      <c r="CX14" s="2">
        <v>5</v>
      </c>
    </row>
    <row r="15" spans="1:107" x14ac:dyDescent="0.25">
      <c r="A15">
        <v>14</v>
      </c>
      <c r="B15" s="1">
        <v>45230.572187500002</v>
      </c>
      <c r="C15" s="1">
        <v>45230.573611111096</v>
      </c>
      <c r="D15" t="s">
        <v>107</v>
      </c>
      <c r="H15" s="1"/>
      <c r="I15" s="2">
        <v>5</v>
      </c>
      <c r="L15" s="2">
        <v>5</v>
      </c>
      <c r="O15" s="2">
        <v>5</v>
      </c>
      <c r="R15" s="2">
        <v>5</v>
      </c>
      <c r="U15" s="2">
        <v>4</v>
      </c>
      <c r="X15" s="2">
        <v>5</v>
      </c>
      <c r="AA15" s="2">
        <v>5</v>
      </c>
      <c r="AD15" s="2">
        <v>4</v>
      </c>
      <c r="AG15" s="2">
        <v>5</v>
      </c>
      <c r="AJ15" s="2">
        <v>5</v>
      </c>
      <c r="AM15" s="2">
        <v>5</v>
      </c>
      <c r="AP15" s="2">
        <v>5</v>
      </c>
      <c r="AS15" s="2">
        <v>5</v>
      </c>
      <c r="AV15" s="2">
        <v>4</v>
      </c>
      <c r="AY15" s="2">
        <v>5</v>
      </c>
      <c r="BB15" s="2">
        <v>4</v>
      </c>
      <c r="BE15" s="2">
        <v>3</v>
      </c>
      <c r="BH15" s="2">
        <v>1</v>
      </c>
      <c r="BK15" s="2">
        <v>3</v>
      </c>
      <c r="BN15" s="2">
        <v>5</v>
      </c>
      <c r="BQ15" s="2">
        <v>5</v>
      </c>
      <c r="BT15" s="2">
        <v>5</v>
      </c>
      <c r="BW15" s="2">
        <v>5</v>
      </c>
      <c r="BZ15" s="2">
        <v>5</v>
      </c>
      <c r="CC15" s="2">
        <v>5</v>
      </c>
      <c r="CF15" s="2">
        <v>5</v>
      </c>
      <c r="CI15" s="2">
        <v>5</v>
      </c>
      <c r="CL15" s="2">
        <v>4</v>
      </c>
      <c r="CO15" t="s">
        <v>108</v>
      </c>
      <c r="CR15" s="2">
        <v>5</v>
      </c>
      <c r="CU15" s="2">
        <v>5</v>
      </c>
      <c r="CX15" s="2">
        <v>5</v>
      </c>
    </row>
    <row r="16" spans="1:107" x14ac:dyDescent="0.25">
      <c r="A16">
        <v>15</v>
      </c>
      <c r="B16" s="1">
        <v>45230.574351851901</v>
      </c>
      <c r="C16" s="1">
        <v>45230.577291666697</v>
      </c>
      <c r="D16" t="s">
        <v>107</v>
      </c>
      <c r="H16" s="1"/>
      <c r="I16" s="2">
        <v>5</v>
      </c>
      <c r="L16" s="2">
        <v>5</v>
      </c>
      <c r="O16" s="2">
        <v>4</v>
      </c>
      <c r="R16" s="2">
        <v>4</v>
      </c>
      <c r="U16" s="2">
        <v>4</v>
      </c>
      <c r="X16" s="2">
        <v>5</v>
      </c>
      <c r="AA16" s="2">
        <v>5</v>
      </c>
      <c r="AD16" s="2">
        <v>5</v>
      </c>
      <c r="AG16" s="2">
        <v>5</v>
      </c>
      <c r="AJ16" s="2">
        <v>5</v>
      </c>
      <c r="AM16" s="2">
        <v>4</v>
      </c>
      <c r="AP16" s="2">
        <v>5</v>
      </c>
      <c r="AS16" s="2">
        <v>5</v>
      </c>
      <c r="AV16" s="2">
        <v>5</v>
      </c>
      <c r="AY16" s="2">
        <v>5</v>
      </c>
      <c r="BB16" s="2">
        <v>5</v>
      </c>
      <c r="BE16" s="2">
        <v>5</v>
      </c>
      <c r="BH16" t="s">
        <v>108</v>
      </c>
      <c r="BK16" s="2">
        <v>5</v>
      </c>
      <c r="BN16" s="2">
        <v>5</v>
      </c>
      <c r="BQ16" s="2">
        <v>5</v>
      </c>
      <c r="BT16" s="2">
        <v>5</v>
      </c>
      <c r="BW16" s="2">
        <v>5</v>
      </c>
      <c r="BZ16" s="2">
        <v>5</v>
      </c>
      <c r="CC16" s="2">
        <v>4</v>
      </c>
      <c r="CF16" s="2">
        <v>4</v>
      </c>
      <c r="CI16" s="2">
        <v>4</v>
      </c>
      <c r="CL16" s="2">
        <v>4</v>
      </c>
      <c r="CO16" t="s">
        <v>108</v>
      </c>
      <c r="CR16" s="2">
        <v>5</v>
      </c>
      <c r="CU16" s="2">
        <v>5</v>
      </c>
      <c r="CX16" s="2">
        <v>5</v>
      </c>
    </row>
    <row r="17" spans="1:105" x14ac:dyDescent="0.25">
      <c r="A17">
        <v>16</v>
      </c>
      <c r="B17" s="1">
        <v>45230.575752314799</v>
      </c>
      <c r="C17" s="1">
        <v>45230.580462963</v>
      </c>
      <c r="D17" t="s">
        <v>107</v>
      </c>
      <c r="H17" s="1"/>
      <c r="I17" s="2">
        <v>4</v>
      </c>
      <c r="L17" s="2">
        <v>5</v>
      </c>
      <c r="O17" s="2">
        <v>4</v>
      </c>
      <c r="R17" s="2">
        <v>4</v>
      </c>
      <c r="U17" s="2">
        <v>4</v>
      </c>
      <c r="X17" s="2">
        <v>5</v>
      </c>
      <c r="AA17" s="2">
        <v>5</v>
      </c>
      <c r="AD17" s="2">
        <v>4</v>
      </c>
      <c r="AG17" s="2">
        <v>5</v>
      </c>
      <c r="AJ17" s="2">
        <v>5</v>
      </c>
      <c r="AM17" s="2">
        <v>4</v>
      </c>
      <c r="AP17" s="2">
        <v>4</v>
      </c>
      <c r="AS17" s="2">
        <v>5</v>
      </c>
      <c r="AV17" s="2">
        <v>4</v>
      </c>
      <c r="AY17" s="2">
        <v>4</v>
      </c>
      <c r="BB17" s="2">
        <v>5</v>
      </c>
      <c r="BE17" s="2">
        <v>5</v>
      </c>
      <c r="BH17" s="2">
        <v>3</v>
      </c>
      <c r="BK17" s="2">
        <v>5</v>
      </c>
      <c r="BN17" s="2">
        <v>3</v>
      </c>
      <c r="BQ17" s="2">
        <v>5</v>
      </c>
      <c r="BT17" s="2">
        <v>3</v>
      </c>
      <c r="BW17" s="2">
        <v>4</v>
      </c>
      <c r="BZ17" s="2">
        <v>5</v>
      </c>
      <c r="CC17" s="2">
        <v>5</v>
      </c>
      <c r="CF17" s="2">
        <v>5</v>
      </c>
      <c r="CI17" s="2">
        <v>4</v>
      </c>
      <c r="CL17" s="2">
        <v>4</v>
      </c>
      <c r="CO17" s="2">
        <v>5</v>
      </c>
      <c r="CR17" s="2">
        <v>5</v>
      </c>
      <c r="CU17" s="2">
        <v>5</v>
      </c>
      <c r="CX17" s="2">
        <v>5</v>
      </c>
      <c r="DA17" t="s">
        <v>113</v>
      </c>
    </row>
    <row r="18" spans="1:105" x14ac:dyDescent="0.25">
      <c r="A18">
        <v>17</v>
      </c>
      <c r="B18" s="1">
        <v>45230.586458333302</v>
      </c>
      <c r="C18" s="1">
        <v>45230.5878240741</v>
      </c>
      <c r="D18" t="s">
        <v>107</v>
      </c>
      <c r="H18" s="1"/>
      <c r="I18" s="2">
        <v>5</v>
      </c>
      <c r="L18" s="2">
        <v>4</v>
      </c>
      <c r="O18" s="2">
        <v>5</v>
      </c>
      <c r="R18" s="2">
        <v>4</v>
      </c>
      <c r="U18" s="2">
        <v>4</v>
      </c>
      <c r="X18" s="2">
        <v>4</v>
      </c>
      <c r="AA18" s="2">
        <v>5</v>
      </c>
      <c r="AD18" s="2">
        <v>5</v>
      </c>
      <c r="AG18" s="2">
        <v>5</v>
      </c>
      <c r="AJ18" s="2">
        <v>5</v>
      </c>
      <c r="AM18" s="2">
        <v>5</v>
      </c>
      <c r="AP18" s="2">
        <v>5</v>
      </c>
      <c r="AS18" s="2">
        <v>5</v>
      </c>
      <c r="AV18" s="2">
        <v>5</v>
      </c>
      <c r="AY18" s="2">
        <v>5</v>
      </c>
      <c r="BB18" s="2">
        <v>5</v>
      </c>
      <c r="BE18" s="2">
        <v>5</v>
      </c>
      <c r="BH18" s="2">
        <v>3</v>
      </c>
      <c r="BK18" s="2">
        <v>5</v>
      </c>
      <c r="BN18" s="2">
        <v>5</v>
      </c>
      <c r="BQ18" s="2">
        <v>4</v>
      </c>
      <c r="BT18" s="2">
        <v>4</v>
      </c>
      <c r="BW18" s="2">
        <v>4</v>
      </c>
      <c r="BZ18" s="2">
        <v>4</v>
      </c>
      <c r="CC18" s="2">
        <v>5</v>
      </c>
      <c r="CF18" s="2">
        <v>4</v>
      </c>
      <c r="CI18" s="2">
        <v>4</v>
      </c>
      <c r="CL18" s="2">
        <v>3</v>
      </c>
      <c r="CO18" s="2">
        <v>5</v>
      </c>
      <c r="CR18" s="2">
        <v>4</v>
      </c>
      <c r="CU18" s="2">
        <v>5</v>
      </c>
      <c r="CX18" s="2">
        <v>5</v>
      </c>
    </row>
    <row r="19" spans="1:105" x14ac:dyDescent="0.25">
      <c r="A19">
        <v>18</v>
      </c>
      <c r="B19" s="1">
        <v>45230.583067129599</v>
      </c>
      <c r="C19" s="1">
        <v>45230.588773148098</v>
      </c>
      <c r="D19" t="s">
        <v>107</v>
      </c>
      <c r="H19" s="1"/>
      <c r="I19" s="2">
        <v>5</v>
      </c>
      <c r="L19" s="2">
        <v>4</v>
      </c>
      <c r="O19" s="2">
        <v>3</v>
      </c>
      <c r="R19" s="2">
        <v>4</v>
      </c>
      <c r="U19" s="2">
        <v>4</v>
      </c>
      <c r="X19" s="2">
        <v>3</v>
      </c>
      <c r="AA19" t="s">
        <v>108</v>
      </c>
      <c r="AD19" s="2">
        <v>4</v>
      </c>
      <c r="AG19" s="2">
        <v>4</v>
      </c>
      <c r="AJ19" s="2">
        <v>4</v>
      </c>
      <c r="AM19" s="2">
        <v>5</v>
      </c>
      <c r="AP19" s="2">
        <v>4</v>
      </c>
      <c r="AS19" s="2">
        <v>2</v>
      </c>
      <c r="AV19" t="s">
        <v>108</v>
      </c>
      <c r="AY19" s="2">
        <v>2</v>
      </c>
      <c r="BB19" s="2">
        <v>5</v>
      </c>
      <c r="BE19" t="s">
        <v>108</v>
      </c>
      <c r="BH19" s="2">
        <v>2</v>
      </c>
      <c r="BK19" s="2">
        <v>3</v>
      </c>
      <c r="BN19" t="s">
        <v>108</v>
      </c>
      <c r="BQ19" t="s">
        <v>108</v>
      </c>
      <c r="BT19" s="2">
        <v>4</v>
      </c>
      <c r="BW19" s="2">
        <v>3</v>
      </c>
      <c r="BZ19" s="2">
        <v>4</v>
      </c>
      <c r="CC19" s="2">
        <v>4</v>
      </c>
      <c r="CF19" s="2">
        <v>2</v>
      </c>
      <c r="CI19" s="2">
        <v>4</v>
      </c>
      <c r="CL19" s="2">
        <v>2</v>
      </c>
      <c r="CO19" s="2">
        <v>3</v>
      </c>
      <c r="CR19" s="2">
        <v>3</v>
      </c>
      <c r="CU19" s="2">
        <v>4</v>
      </c>
      <c r="CX19" s="2">
        <v>2</v>
      </c>
    </row>
    <row r="20" spans="1:105" x14ac:dyDescent="0.25">
      <c r="A20">
        <v>19</v>
      </c>
      <c r="B20" s="1">
        <v>45230.588043981501</v>
      </c>
      <c r="C20" s="1">
        <v>45230.589699074102</v>
      </c>
      <c r="D20" t="s">
        <v>107</v>
      </c>
      <c r="H20" s="1"/>
      <c r="I20" s="2">
        <v>5</v>
      </c>
      <c r="L20" s="2">
        <v>5</v>
      </c>
      <c r="O20" s="2">
        <v>4</v>
      </c>
      <c r="R20" s="2">
        <v>3</v>
      </c>
      <c r="U20" s="2">
        <v>4</v>
      </c>
      <c r="X20" s="2">
        <v>5</v>
      </c>
      <c r="AA20" s="2">
        <v>5</v>
      </c>
      <c r="AD20" s="2">
        <v>5</v>
      </c>
      <c r="AG20" s="2">
        <v>5</v>
      </c>
      <c r="AJ20" s="2">
        <v>5</v>
      </c>
      <c r="AM20" s="2">
        <v>3</v>
      </c>
      <c r="AP20" s="2">
        <v>4</v>
      </c>
      <c r="AS20" s="2">
        <v>5</v>
      </c>
      <c r="AV20" s="2">
        <v>5</v>
      </c>
      <c r="AY20" s="2">
        <v>5</v>
      </c>
      <c r="BB20" s="2">
        <v>5</v>
      </c>
      <c r="BE20" s="2">
        <v>5</v>
      </c>
      <c r="BH20" s="2">
        <v>4</v>
      </c>
      <c r="BK20" s="2">
        <v>5</v>
      </c>
      <c r="BN20" s="2">
        <v>3</v>
      </c>
      <c r="BQ20" s="2">
        <v>4</v>
      </c>
      <c r="BT20" s="2">
        <v>2</v>
      </c>
      <c r="BW20" s="2">
        <v>3</v>
      </c>
      <c r="BZ20" s="2">
        <v>4</v>
      </c>
      <c r="CC20" s="2">
        <v>5</v>
      </c>
      <c r="CF20" s="2">
        <v>5</v>
      </c>
      <c r="CI20" s="2">
        <v>5</v>
      </c>
      <c r="CL20" s="2">
        <v>3</v>
      </c>
      <c r="CO20" s="2">
        <v>4</v>
      </c>
      <c r="CR20" s="2">
        <v>4</v>
      </c>
      <c r="CU20" s="2">
        <v>5</v>
      </c>
      <c r="CX20" s="2">
        <v>5</v>
      </c>
    </row>
    <row r="21" spans="1:105" x14ac:dyDescent="0.25">
      <c r="A21">
        <v>20</v>
      </c>
      <c r="B21" s="1">
        <v>45230.591874999998</v>
      </c>
      <c r="C21" s="1">
        <v>45230.5957291667</v>
      </c>
      <c r="D21" t="s">
        <v>107</v>
      </c>
      <c r="H21" s="1"/>
      <c r="I21" s="2">
        <v>5</v>
      </c>
      <c r="L21" s="2">
        <v>5</v>
      </c>
      <c r="O21" s="2">
        <v>4</v>
      </c>
      <c r="R21" s="2">
        <v>3</v>
      </c>
      <c r="U21" s="2">
        <v>3</v>
      </c>
      <c r="X21" s="2">
        <v>5</v>
      </c>
      <c r="AA21" s="2">
        <v>3</v>
      </c>
      <c r="AD21" t="s">
        <v>108</v>
      </c>
      <c r="AG21" s="2">
        <v>4</v>
      </c>
      <c r="AJ21" s="2">
        <v>4</v>
      </c>
      <c r="AM21" s="2">
        <v>5</v>
      </c>
      <c r="AP21" s="2">
        <v>5</v>
      </c>
      <c r="AS21" s="2">
        <v>3</v>
      </c>
      <c r="AV21" t="s">
        <v>108</v>
      </c>
      <c r="AY21" t="s">
        <v>108</v>
      </c>
      <c r="BB21" s="2">
        <v>5</v>
      </c>
      <c r="BE21" s="2">
        <v>5</v>
      </c>
      <c r="BH21" s="2">
        <v>5</v>
      </c>
      <c r="BK21" s="2">
        <v>4</v>
      </c>
      <c r="BN21" s="2">
        <v>5</v>
      </c>
      <c r="BQ21" s="2">
        <v>5</v>
      </c>
      <c r="BT21" t="s">
        <v>108</v>
      </c>
      <c r="BW21" s="2">
        <v>5</v>
      </c>
      <c r="BZ21" s="2">
        <v>4</v>
      </c>
      <c r="CC21" t="s">
        <v>108</v>
      </c>
      <c r="CF21" s="2">
        <v>3</v>
      </c>
      <c r="CI21" s="2">
        <v>4</v>
      </c>
      <c r="CL21" t="s">
        <v>108</v>
      </c>
      <c r="CO21" s="2">
        <v>5</v>
      </c>
      <c r="CR21" s="2">
        <v>4</v>
      </c>
      <c r="CU21" s="2">
        <v>5</v>
      </c>
      <c r="CX21" t="s">
        <v>108</v>
      </c>
    </row>
    <row r="22" spans="1:105" x14ac:dyDescent="0.25">
      <c r="A22">
        <v>21</v>
      </c>
      <c r="B22" s="1">
        <v>45230.622835648101</v>
      </c>
      <c r="C22" s="1">
        <v>45230.625115740702</v>
      </c>
      <c r="D22" t="s">
        <v>107</v>
      </c>
      <c r="H22" s="1"/>
      <c r="I22" s="2">
        <v>5</v>
      </c>
      <c r="L22" s="2">
        <v>5</v>
      </c>
      <c r="O22" s="2">
        <v>5</v>
      </c>
      <c r="R22" s="2">
        <v>5</v>
      </c>
      <c r="U22" s="2">
        <v>5</v>
      </c>
      <c r="X22" s="2">
        <v>5</v>
      </c>
      <c r="AA22" s="2">
        <v>5</v>
      </c>
      <c r="AD22" s="2">
        <v>5</v>
      </c>
      <c r="AG22" s="2">
        <v>5</v>
      </c>
      <c r="AJ22" s="2">
        <v>5</v>
      </c>
      <c r="AM22" s="2">
        <v>5</v>
      </c>
      <c r="AP22" s="2">
        <v>5</v>
      </c>
      <c r="AS22" s="2">
        <v>4</v>
      </c>
      <c r="AV22" s="2">
        <v>5</v>
      </c>
      <c r="AY22" s="2">
        <v>5</v>
      </c>
      <c r="BB22" s="2">
        <v>5</v>
      </c>
      <c r="BE22" s="2">
        <v>4</v>
      </c>
      <c r="BH22" s="2">
        <v>3</v>
      </c>
      <c r="BK22" s="2">
        <v>4</v>
      </c>
      <c r="BN22" s="2">
        <v>4</v>
      </c>
      <c r="BQ22" s="2">
        <v>4</v>
      </c>
      <c r="BT22" s="2">
        <v>4</v>
      </c>
      <c r="BW22" s="2">
        <v>4</v>
      </c>
      <c r="BZ22" s="2">
        <v>5</v>
      </c>
      <c r="CC22" s="2">
        <v>4</v>
      </c>
      <c r="CF22" s="2">
        <v>4</v>
      </c>
      <c r="CI22" s="2">
        <v>5</v>
      </c>
      <c r="CL22" s="2">
        <v>4</v>
      </c>
      <c r="CO22" t="s">
        <v>108</v>
      </c>
      <c r="CR22" s="2">
        <v>5</v>
      </c>
      <c r="CU22" t="s">
        <v>108</v>
      </c>
      <c r="CX22" t="s">
        <v>108</v>
      </c>
    </row>
    <row r="23" spans="1:105" x14ac:dyDescent="0.25">
      <c r="A23">
        <v>22</v>
      </c>
      <c r="B23" s="1">
        <v>45230.632615740702</v>
      </c>
      <c r="C23" s="1">
        <v>45230.6351967593</v>
      </c>
      <c r="D23" t="s">
        <v>107</v>
      </c>
      <c r="H23" s="1"/>
      <c r="I23" s="2">
        <v>5</v>
      </c>
      <c r="L23" s="2">
        <v>5</v>
      </c>
      <c r="O23" s="2">
        <v>5</v>
      </c>
      <c r="R23" s="2">
        <v>5</v>
      </c>
      <c r="U23" s="2">
        <v>5</v>
      </c>
      <c r="X23" s="2">
        <v>5</v>
      </c>
      <c r="AA23" s="2">
        <v>5</v>
      </c>
      <c r="AD23" s="2">
        <v>5</v>
      </c>
      <c r="AG23" s="2">
        <v>5</v>
      </c>
      <c r="AJ23" s="2">
        <v>5</v>
      </c>
      <c r="AM23" t="s">
        <v>108</v>
      </c>
      <c r="AP23" t="s">
        <v>108</v>
      </c>
      <c r="AS23" s="2">
        <v>1</v>
      </c>
      <c r="AV23" s="2">
        <v>1</v>
      </c>
      <c r="AY23" t="s">
        <v>108</v>
      </c>
      <c r="BB23" s="2">
        <v>2</v>
      </c>
      <c r="BE23" s="2">
        <v>5</v>
      </c>
      <c r="BH23" s="2">
        <v>5</v>
      </c>
      <c r="BK23" s="2">
        <v>2</v>
      </c>
      <c r="BN23" s="2">
        <v>5</v>
      </c>
      <c r="BQ23" t="s">
        <v>108</v>
      </c>
      <c r="BT23" t="s">
        <v>108</v>
      </c>
      <c r="BW23" s="2">
        <v>5</v>
      </c>
      <c r="BZ23" s="2">
        <v>5</v>
      </c>
      <c r="CC23" s="2">
        <v>5</v>
      </c>
      <c r="CF23" s="2">
        <v>5</v>
      </c>
      <c r="CI23" s="2">
        <v>5</v>
      </c>
      <c r="CL23" s="2">
        <v>5</v>
      </c>
      <c r="CO23" s="2">
        <v>5</v>
      </c>
      <c r="CR23" s="2">
        <v>5</v>
      </c>
      <c r="CU23" t="s">
        <v>108</v>
      </c>
      <c r="CX23" s="2">
        <v>5</v>
      </c>
    </row>
    <row r="24" spans="1:105" x14ac:dyDescent="0.25">
      <c r="A24">
        <v>23</v>
      </c>
      <c r="B24" s="1">
        <v>45230.648229166698</v>
      </c>
      <c r="C24" s="1">
        <v>45230.650520833296</v>
      </c>
      <c r="D24" t="s">
        <v>107</v>
      </c>
      <c r="H24" s="1"/>
      <c r="I24" s="2">
        <v>5</v>
      </c>
      <c r="L24" s="2">
        <v>5</v>
      </c>
      <c r="O24" s="2">
        <v>5</v>
      </c>
      <c r="R24" s="2">
        <v>5</v>
      </c>
      <c r="U24" s="2">
        <v>5</v>
      </c>
      <c r="X24" s="2">
        <v>5</v>
      </c>
      <c r="AA24" s="2">
        <v>5</v>
      </c>
      <c r="AD24" s="2">
        <v>5</v>
      </c>
      <c r="AG24" s="2">
        <v>5</v>
      </c>
      <c r="AJ24" s="2">
        <v>5</v>
      </c>
      <c r="AM24" s="2">
        <v>5</v>
      </c>
      <c r="AP24" s="2">
        <v>5</v>
      </c>
      <c r="AS24" s="2">
        <v>5</v>
      </c>
      <c r="AV24" s="2">
        <v>5</v>
      </c>
      <c r="AY24" s="2">
        <v>5</v>
      </c>
      <c r="BB24" s="2">
        <v>5</v>
      </c>
      <c r="BE24" s="2">
        <v>5</v>
      </c>
      <c r="BH24" s="2">
        <v>4</v>
      </c>
      <c r="BK24" s="2">
        <v>4</v>
      </c>
      <c r="BN24" s="2">
        <v>5</v>
      </c>
      <c r="BQ24" s="2">
        <v>5</v>
      </c>
      <c r="BT24" s="2">
        <v>5</v>
      </c>
      <c r="BW24" s="2">
        <v>5</v>
      </c>
      <c r="BZ24" s="2">
        <v>5</v>
      </c>
      <c r="CC24" s="2">
        <v>5</v>
      </c>
      <c r="CF24" s="2">
        <v>5</v>
      </c>
      <c r="CI24" s="2">
        <v>5</v>
      </c>
      <c r="CL24" s="2">
        <v>5</v>
      </c>
      <c r="CO24" s="2">
        <v>5</v>
      </c>
      <c r="CR24" s="2">
        <v>5</v>
      </c>
      <c r="CU24" s="2">
        <v>5</v>
      </c>
      <c r="CX24" s="2">
        <v>5</v>
      </c>
    </row>
    <row r="25" spans="1:105" x14ac:dyDescent="0.25">
      <c r="A25">
        <v>24</v>
      </c>
      <c r="B25" s="1">
        <v>45230.658912036997</v>
      </c>
      <c r="C25" s="1">
        <v>45230.662777777798</v>
      </c>
      <c r="D25" t="s">
        <v>107</v>
      </c>
      <c r="H25" s="1"/>
      <c r="I25" s="2">
        <v>5</v>
      </c>
      <c r="L25" s="2">
        <v>5</v>
      </c>
      <c r="O25" s="2">
        <v>5</v>
      </c>
      <c r="R25" s="2">
        <v>5</v>
      </c>
      <c r="U25" s="2">
        <v>5</v>
      </c>
      <c r="X25" s="2">
        <v>5</v>
      </c>
      <c r="AA25" s="2">
        <v>5</v>
      </c>
      <c r="AD25" s="2">
        <v>5</v>
      </c>
      <c r="AG25" s="2">
        <v>5</v>
      </c>
      <c r="AJ25" s="2">
        <v>5</v>
      </c>
      <c r="AM25" s="2">
        <v>5</v>
      </c>
      <c r="AP25" s="2">
        <v>5</v>
      </c>
      <c r="AS25" s="2">
        <v>5</v>
      </c>
      <c r="AV25" s="2">
        <v>5</v>
      </c>
      <c r="AY25" s="2">
        <v>5</v>
      </c>
      <c r="BB25" s="2">
        <v>5</v>
      </c>
      <c r="BE25" s="2">
        <v>5</v>
      </c>
      <c r="BH25" s="2">
        <v>5</v>
      </c>
      <c r="BK25" s="2">
        <v>5</v>
      </c>
      <c r="BN25" s="2">
        <v>5</v>
      </c>
      <c r="BQ25" s="2">
        <v>5</v>
      </c>
      <c r="BT25" s="2">
        <v>5</v>
      </c>
      <c r="BW25" s="2">
        <v>5</v>
      </c>
      <c r="BZ25" s="2">
        <v>5</v>
      </c>
      <c r="CC25" s="2">
        <v>5</v>
      </c>
      <c r="CF25" s="2">
        <v>5</v>
      </c>
      <c r="CI25" s="2">
        <v>5</v>
      </c>
      <c r="CL25" s="2">
        <v>4</v>
      </c>
      <c r="CO25" s="2">
        <v>4</v>
      </c>
      <c r="CR25" s="2">
        <v>5</v>
      </c>
      <c r="CU25" s="2">
        <v>5</v>
      </c>
      <c r="CX25" s="2">
        <v>5</v>
      </c>
    </row>
    <row r="26" spans="1:105" x14ac:dyDescent="0.25">
      <c r="A26">
        <v>25</v>
      </c>
      <c r="B26" s="1">
        <v>45230.686145833301</v>
      </c>
      <c r="C26" s="1">
        <v>45230.688530092601</v>
      </c>
      <c r="D26" t="s">
        <v>107</v>
      </c>
      <c r="H26" s="1"/>
      <c r="I26" s="2">
        <v>5</v>
      </c>
      <c r="L26" s="2">
        <v>5</v>
      </c>
      <c r="O26" s="2">
        <v>4</v>
      </c>
      <c r="R26" s="2">
        <v>3</v>
      </c>
      <c r="U26" s="2">
        <v>4</v>
      </c>
      <c r="X26" s="2">
        <v>2</v>
      </c>
      <c r="AA26" s="2">
        <v>3</v>
      </c>
      <c r="AD26" s="2">
        <v>4</v>
      </c>
      <c r="AG26" s="2">
        <v>4</v>
      </c>
      <c r="AJ26" s="2">
        <v>4</v>
      </c>
      <c r="AM26" s="2">
        <v>5</v>
      </c>
      <c r="AP26" s="2">
        <v>5</v>
      </c>
      <c r="AS26" s="2">
        <v>3</v>
      </c>
      <c r="AV26" s="2">
        <v>5</v>
      </c>
      <c r="AY26" t="s">
        <v>108</v>
      </c>
      <c r="BB26" s="2">
        <v>5</v>
      </c>
      <c r="BE26" s="2">
        <v>5</v>
      </c>
      <c r="BH26" s="2">
        <v>5</v>
      </c>
      <c r="BK26" s="2">
        <v>4</v>
      </c>
      <c r="BN26" s="2">
        <v>3</v>
      </c>
      <c r="BQ26" s="2">
        <v>4</v>
      </c>
      <c r="BT26" s="2">
        <v>2</v>
      </c>
      <c r="BW26" s="2">
        <v>3</v>
      </c>
      <c r="BZ26" s="2">
        <v>2</v>
      </c>
      <c r="CC26" s="2">
        <v>3</v>
      </c>
      <c r="CF26" s="2">
        <v>3</v>
      </c>
      <c r="CI26" s="2">
        <v>2</v>
      </c>
      <c r="CL26" s="2">
        <v>1</v>
      </c>
      <c r="CO26" s="2">
        <v>4</v>
      </c>
      <c r="CR26" s="2">
        <v>3</v>
      </c>
      <c r="CU26" s="2">
        <v>5</v>
      </c>
      <c r="CX26" s="2">
        <v>4</v>
      </c>
      <c r="DA26" t="s">
        <v>114</v>
      </c>
    </row>
    <row r="27" spans="1:105" x14ac:dyDescent="0.25">
      <c r="A27">
        <v>26</v>
      </c>
      <c r="B27" s="1">
        <v>45230.685868055603</v>
      </c>
      <c r="C27" s="1">
        <v>45230.688888888901</v>
      </c>
      <c r="D27" t="s">
        <v>107</v>
      </c>
      <c r="H27" s="1"/>
      <c r="I27" s="2">
        <v>5</v>
      </c>
      <c r="L27" s="2">
        <v>4</v>
      </c>
      <c r="O27" s="2">
        <v>4</v>
      </c>
      <c r="R27" s="2">
        <v>4</v>
      </c>
      <c r="U27" s="2">
        <v>3</v>
      </c>
      <c r="X27" s="2">
        <v>5</v>
      </c>
      <c r="AA27" s="2">
        <v>5</v>
      </c>
      <c r="AD27" s="2">
        <v>4</v>
      </c>
      <c r="AG27" s="2">
        <v>5</v>
      </c>
      <c r="AJ27" s="2">
        <v>4</v>
      </c>
      <c r="AM27" s="2">
        <v>5</v>
      </c>
      <c r="AP27" s="2">
        <v>5</v>
      </c>
      <c r="AS27" s="2">
        <v>5</v>
      </c>
      <c r="AV27" s="2">
        <v>5</v>
      </c>
      <c r="AY27" s="2">
        <v>5</v>
      </c>
      <c r="BB27" s="2">
        <v>5</v>
      </c>
      <c r="BE27" s="2">
        <v>5</v>
      </c>
      <c r="BH27" s="2">
        <v>3</v>
      </c>
      <c r="BK27" s="2">
        <v>5</v>
      </c>
      <c r="BN27" s="2">
        <v>4</v>
      </c>
      <c r="BQ27" s="2">
        <v>5</v>
      </c>
      <c r="BT27" s="2">
        <v>5</v>
      </c>
      <c r="BW27" s="2">
        <v>5</v>
      </c>
      <c r="BZ27" s="2">
        <v>4</v>
      </c>
      <c r="CC27" s="2">
        <v>4</v>
      </c>
      <c r="CF27" s="2">
        <v>4</v>
      </c>
      <c r="CI27" s="2">
        <v>4</v>
      </c>
      <c r="CL27" s="2">
        <v>2</v>
      </c>
      <c r="CO27" s="2">
        <v>5</v>
      </c>
      <c r="CR27" s="2">
        <v>4</v>
      </c>
      <c r="CU27" s="2">
        <v>5</v>
      </c>
      <c r="CX27" s="2">
        <v>4</v>
      </c>
    </row>
    <row r="28" spans="1:105" x14ac:dyDescent="0.25">
      <c r="A28">
        <v>27</v>
      </c>
      <c r="B28" s="1">
        <v>45230.704988425903</v>
      </c>
      <c r="C28" s="1">
        <v>45230.706620370402</v>
      </c>
      <c r="D28" t="s">
        <v>107</v>
      </c>
      <c r="H28" s="1"/>
      <c r="I28" s="2">
        <v>5</v>
      </c>
      <c r="L28" s="2">
        <v>5</v>
      </c>
      <c r="O28" s="2">
        <v>5</v>
      </c>
      <c r="R28" s="2">
        <v>5</v>
      </c>
      <c r="U28" s="2">
        <v>5</v>
      </c>
      <c r="X28" s="2">
        <v>4</v>
      </c>
      <c r="AA28" s="2">
        <v>4</v>
      </c>
      <c r="AD28" s="2">
        <v>4</v>
      </c>
      <c r="AG28" s="2">
        <v>4</v>
      </c>
      <c r="AJ28" s="2">
        <v>4</v>
      </c>
      <c r="AM28" s="2">
        <v>4</v>
      </c>
      <c r="AP28" s="2">
        <v>4</v>
      </c>
      <c r="AS28" s="2">
        <v>5</v>
      </c>
      <c r="AV28" s="2">
        <v>5</v>
      </c>
      <c r="AY28" s="2">
        <v>5</v>
      </c>
      <c r="BB28" s="2">
        <v>4</v>
      </c>
      <c r="BE28" s="2">
        <v>4</v>
      </c>
      <c r="BH28" s="2">
        <v>2</v>
      </c>
      <c r="BK28" s="2">
        <v>4</v>
      </c>
      <c r="BN28" s="2">
        <v>3</v>
      </c>
      <c r="BQ28" t="s">
        <v>108</v>
      </c>
      <c r="BT28" s="2">
        <v>3</v>
      </c>
      <c r="BW28" s="2">
        <v>3</v>
      </c>
      <c r="BZ28" s="2">
        <v>4</v>
      </c>
      <c r="CC28" s="2">
        <v>4</v>
      </c>
      <c r="CF28" s="2">
        <v>3</v>
      </c>
      <c r="CI28" s="2">
        <v>3</v>
      </c>
      <c r="CL28" s="2">
        <v>3</v>
      </c>
      <c r="CO28" s="2">
        <v>3</v>
      </c>
      <c r="CR28" s="2">
        <v>4</v>
      </c>
      <c r="CU28" s="2">
        <v>4</v>
      </c>
      <c r="CX28" s="2">
        <v>4</v>
      </c>
    </row>
    <row r="29" spans="1:105" x14ac:dyDescent="0.25">
      <c r="A29">
        <v>28</v>
      </c>
      <c r="B29" s="1">
        <v>45230.778472222199</v>
      </c>
      <c r="C29" s="1">
        <v>45230.781898148103</v>
      </c>
      <c r="D29" t="s">
        <v>107</v>
      </c>
      <c r="H29" s="1"/>
      <c r="I29" s="2">
        <v>5</v>
      </c>
      <c r="L29" s="2">
        <v>5</v>
      </c>
      <c r="O29" s="2">
        <v>5</v>
      </c>
      <c r="R29" s="2">
        <v>5</v>
      </c>
      <c r="U29" s="2">
        <v>5</v>
      </c>
      <c r="X29" s="2">
        <v>5</v>
      </c>
      <c r="AA29" s="2">
        <v>5</v>
      </c>
      <c r="AD29" s="2">
        <v>5</v>
      </c>
      <c r="AG29" s="2">
        <v>5</v>
      </c>
      <c r="AJ29" s="2">
        <v>5</v>
      </c>
      <c r="AM29" s="2">
        <v>5</v>
      </c>
      <c r="AP29" s="2">
        <v>5</v>
      </c>
      <c r="AS29" s="2">
        <v>4</v>
      </c>
      <c r="AV29" s="2">
        <v>4</v>
      </c>
      <c r="AY29" t="s">
        <v>108</v>
      </c>
      <c r="BB29" s="2">
        <v>4</v>
      </c>
      <c r="BE29" s="2">
        <v>4</v>
      </c>
      <c r="BH29" s="2">
        <v>1</v>
      </c>
      <c r="BK29" s="2">
        <v>3</v>
      </c>
      <c r="BN29" t="s">
        <v>108</v>
      </c>
      <c r="BQ29" t="s">
        <v>108</v>
      </c>
      <c r="BT29" t="s">
        <v>108</v>
      </c>
      <c r="BW29" t="s">
        <v>108</v>
      </c>
      <c r="BZ29" s="2">
        <v>5</v>
      </c>
      <c r="CC29" s="2">
        <v>5</v>
      </c>
      <c r="CF29" s="2">
        <v>4</v>
      </c>
      <c r="CI29" s="2">
        <v>3</v>
      </c>
      <c r="CL29" s="2">
        <v>4</v>
      </c>
      <c r="CO29" t="s">
        <v>108</v>
      </c>
      <c r="CR29" s="2">
        <v>4</v>
      </c>
      <c r="CU29" s="2">
        <v>5</v>
      </c>
      <c r="CX29" s="2">
        <v>5</v>
      </c>
    </row>
    <row r="30" spans="1:105" x14ac:dyDescent="0.25">
      <c r="A30">
        <v>29</v>
      </c>
      <c r="B30" s="1">
        <v>45230.873159722199</v>
      </c>
      <c r="C30" s="1">
        <v>45230.876087962999</v>
      </c>
      <c r="D30" t="s">
        <v>107</v>
      </c>
      <c r="H30" s="1"/>
      <c r="I30" s="2">
        <v>4</v>
      </c>
      <c r="L30" s="2">
        <v>4</v>
      </c>
      <c r="O30" s="2">
        <v>4</v>
      </c>
      <c r="R30" s="2">
        <v>3</v>
      </c>
      <c r="U30" s="2">
        <v>2</v>
      </c>
      <c r="X30" s="2">
        <v>2</v>
      </c>
      <c r="AA30" s="2">
        <v>4</v>
      </c>
      <c r="AD30" s="2">
        <v>3</v>
      </c>
      <c r="AG30" s="2">
        <v>3</v>
      </c>
      <c r="AJ30" s="2">
        <v>4</v>
      </c>
      <c r="AM30" s="2">
        <v>4</v>
      </c>
      <c r="AP30" s="2">
        <v>3</v>
      </c>
      <c r="AS30" s="2">
        <v>2</v>
      </c>
      <c r="AV30" s="2">
        <v>3</v>
      </c>
      <c r="AY30" s="2">
        <v>3</v>
      </c>
      <c r="BB30" s="2">
        <v>5</v>
      </c>
      <c r="BE30" s="2">
        <v>5</v>
      </c>
      <c r="BH30" s="2">
        <v>5</v>
      </c>
      <c r="BK30" s="2">
        <v>3</v>
      </c>
      <c r="BN30" s="2">
        <v>3</v>
      </c>
      <c r="BQ30" s="2">
        <v>3</v>
      </c>
      <c r="BT30" s="2">
        <v>3</v>
      </c>
      <c r="BW30" s="2">
        <v>3</v>
      </c>
      <c r="BZ30" s="2">
        <v>2</v>
      </c>
      <c r="CC30" s="2">
        <v>4</v>
      </c>
      <c r="CF30" s="2">
        <v>3</v>
      </c>
      <c r="CI30" s="2">
        <v>4</v>
      </c>
      <c r="CL30" s="2">
        <v>4</v>
      </c>
      <c r="CO30" t="s">
        <v>108</v>
      </c>
      <c r="CR30" s="2">
        <v>3</v>
      </c>
      <c r="CU30" s="2">
        <v>4</v>
      </c>
      <c r="CX30" t="s">
        <v>108</v>
      </c>
    </row>
    <row r="31" spans="1:105" x14ac:dyDescent="0.25">
      <c r="A31">
        <v>30</v>
      </c>
      <c r="B31" s="1">
        <v>45230.893148148098</v>
      </c>
      <c r="C31" s="1">
        <v>45230.897256944401</v>
      </c>
      <c r="D31" t="s">
        <v>107</v>
      </c>
      <c r="H31" s="1"/>
      <c r="I31" s="2">
        <v>5</v>
      </c>
      <c r="L31" s="2">
        <v>5</v>
      </c>
      <c r="O31" s="2">
        <v>5</v>
      </c>
      <c r="R31" s="2">
        <v>4</v>
      </c>
      <c r="U31" s="2">
        <v>5</v>
      </c>
      <c r="X31" s="2">
        <v>5</v>
      </c>
      <c r="AA31" s="2">
        <v>5</v>
      </c>
      <c r="AD31" s="2">
        <v>4</v>
      </c>
      <c r="AG31" s="2">
        <v>5</v>
      </c>
      <c r="AJ31" s="2">
        <v>5</v>
      </c>
      <c r="AM31" s="2">
        <v>5</v>
      </c>
      <c r="AP31" s="2">
        <v>3</v>
      </c>
      <c r="AS31" s="2">
        <v>4</v>
      </c>
      <c r="AV31" t="s">
        <v>108</v>
      </c>
      <c r="AY31" t="s">
        <v>108</v>
      </c>
      <c r="BB31" s="2">
        <v>5</v>
      </c>
      <c r="BE31" s="2">
        <v>5</v>
      </c>
      <c r="BH31" s="2">
        <v>2</v>
      </c>
      <c r="BK31" s="2">
        <v>4</v>
      </c>
      <c r="BN31" s="2">
        <v>5</v>
      </c>
      <c r="BQ31" s="2">
        <v>5</v>
      </c>
      <c r="BT31" t="s">
        <v>108</v>
      </c>
      <c r="BW31" s="2">
        <v>5</v>
      </c>
      <c r="BZ31" s="2">
        <v>4</v>
      </c>
      <c r="CC31" s="2">
        <v>3</v>
      </c>
      <c r="CF31" s="2">
        <v>4</v>
      </c>
      <c r="CI31" s="2">
        <v>5</v>
      </c>
      <c r="CL31" s="2">
        <v>3</v>
      </c>
      <c r="CO31" s="2">
        <v>4</v>
      </c>
      <c r="CR31" s="2">
        <v>4</v>
      </c>
      <c r="CU31" s="2">
        <v>5</v>
      </c>
      <c r="CX31" s="2">
        <v>4</v>
      </c>
    </row>
    <row r="32" spans="1:105" x14ac:dyDescent="0.25">
      <c r="A32">
        <v>31</v>
      </c>
      <c r="B32" s="1">
        <v>45231.4210185185</v>
      </c>
      <c r="C32" s="1">
        <v>45231.4288773148</v>
      </c>
      <c r="D32" t="s">
        <v>107</v>
      </c>
      <c r="H32" s="1"/>
      <c r="I32" s="2">
        <v>5</v>
      </c>
      <c r="L32" s="2">
        <v>5</v>
      </c>
      <c r="O32" s="2">
        <v>5</v>
      </c>
      <c r="R32" s="2">
        <v>5</v>
      </c>
      <c r="U32" s="2">
        <v>4</v>
      </c>
      <c r="X32" s="2">
        <v>4</v>
      </c>
      <c r="AA32" s="2">
        <v>5</v>
      </c>
      <c r="AD32" s="2">
        <v>4</v>
      </c>
      <c r="AG32" s="2">
        <v>5</v>
      </c>
      <c r="AJ32" s="2">
        <v>5</v>
      </c>
      <c r="AM32" s="2">
        <v>5</v>
      </c>
      <c r="AP32" s="2">
        <v>3</v>
      </c>
      <c r="AS32" s="2">
        <v>4</v>
      </c>
      <c r="AV32" s="2">
        <v>5</v>
      </c>
      <c r="AY32" s="2">
        <v>5</v>
      </c>
      <c r="BB32" s="2">
        <v>5</v>
      </c>
      <c r="BE32" s="2">
        <v>5</v>
      </c>
      <c r="BH32" s="2">
        <v>5</v>
      </c>
      <c r="BK32" s="2">
        <v>5</v>
      </c>
      <c r="BN32" s="2">
        <v>5</v>
      </c>
      <c r="BQ32" s="2">
        <v>5</v>
      </c>
      <c r="BT32" s="2">
        <v>5</v>
      </c>
      <c r="BW32" s="2">
        <v>5</v>
      </c>
      <c r="BZ32" s="2">
        <v>5</v>
      </c>
      <c r="CC32" s="2">
        <v>5</v>
      </c>
      <c r="CF32" s="2">
        <v>4</v>
      </c>
      <c r="CI32" s="2">
        <v>4</v>
      </c>
      <c r="CL32" s="2">
        <v>3</v>
      </c>
      <c r="CO32" t="s">
        <v>108</v>
      </c>
      <c r="CR32" s="2">
        <v>4</v>
      </c>
      <c r="CU32" s="2">
        <v>5</v>
      </c>
      <c r="CX32" s="2">
        <v>5</v>
      </c>
    </row>
    <row r="33" spans="1:105" x14ac:dyDescent="0.25">
      <c r="A33">
        <v>32</v>
      </c>
      <c r="B33" s="1">
        <v>45231.553483796299</v>
      </c>
      <c r="C33" s="1">
        <v>45231.555277777799</v>
      </c>
      <c r="D33" t="s">
        <v>107</v>
      </c>
      <c r="H33" s="1"/>
      <c r="I33" s="2">
        <v>5</v>
      </c>
      <c r="L33" s="2">
        <v>4</v>
      </c>
      <c r="O33" s="2">
        <v>4</v>
      </c>
      <c r="R33" s="2">
        <v>5</v>
      </c>
      <c r="U33" s="2">
        <v>3</v>
      </c>
      <c r="X33" s="2">
        <v>4</v>
      </c>
      <c r="AA33" s="2">
        <v>4</v>
      </c>
      <c r="AD33" s="2">
        <v>5</v>
      </c>
      <c r="AG33" s="2">
        <v>5</v>
      </c>
      <c r="AJ33" s="2">
        <v>5</v>
      </c>
      <c r="AM33" s="2">
        <v>4</v>
      </c>
      <c r="AP33" s="2">
        <v>5</v>
      </c>
      <c r="AS33" s="2">
        <v>4</v>
      </c>
      <c r="AV33" s="2">
        <v>5</v>
      </c>
      <c r="AY33" s="2">
        <v>5</v>
      </c>
      <c r="BB33" s="2">
        <v>5</v>
      </c>
      <c r="BE33" s="2">
        <v>4</v>
      </c>
      <c r="BH33" s="2">
        <v>4</v>
      </c>
      <c r="BK33" s="2">
        <v>4</v>
      </c>
      <c r="BN33" s="2">
        <v>5</v>
      </c>
      <c r="BQ33" s="2">
        <v>5</v>
      </c>
      <c r="BT33" s="2">
        <v>5</v>
      </c>
      <c r="BW33" s="2">
        <v>5</v>
      </c>
      <c r="BZ33" s="2">
        <v>4</v>
      </c>
      <c r="CC33" s="2">
        <v>4</v>
      </c>
      <c r="CF33" s="2">
        <v>3</v>
      </c>
      <c r="CI33" s="2">
        <v>3</v>
      </c>
      <c r="CL33" s="2">
        <v>2</v>
      </c>
      <c r="CO33" s="2">
        <v>4</v>
      </c>
      <c r="CR33" s="2">
        <v>4</v>
      </c>
      <c r="CU33" s="2">
        <v>5</v>
      </c>
      <c r="CX33" s="2">
        <v>5</v>
      </c>
    </row>
    <row r="34" spans="1:105" x14ac:dyDescent="0.25">
      <c r="A34">
        <v>33</v>
      </c>
      <c r="B34" s="1">
        <v>45232.4155902778</v>
      </c>
      <c r="C34" s="1">
        <v>45232.417777777802</v>
      </c>
      <c r="D34" t="s">
        <v>107</v>
      </c>
      <c r="H34" s="1"/>
      <c r="I34" s="2">
        <v>5</v>
      </c>
      <c r="L34" s="2">
        <v>5</v>
      </c>
      <c r="O34" s="2">
        <v>5</v>
      </c>
      <c r="R34" s="2">
        <v>5</v>
      </c>
      <c r="U34" s="2">
        <v>5</v>
      </c>
      <c r="X34" s="2">
        <v>5</v>
      </c>
      <c r="AA34" s="2">
        <v>5</v>
      </c>
      <c r="AD34" s="2">
        <v>4</v>
      </c>
      <c r="AG34" s="2">
        <v>5</v>
      </c>
      <c r="AJ34" s="2">
        <v>5</v>
      </c>
      <c r="AM34" s="2">
        <v>5</v>
      </c>
      <c r="AP34" s="2">
        <v>5</v>
      </c>
      <c r="AS34" s="2">
        <v>4</v>
      </c>
      <c r="AV34" t="s">
        <v>108</v>
      </c>
      <c r="AY34" t="s">
        <v>108</v>
      </c>
      <c r="BB34" s="2">
        <v>5</v>
      </c>
      <c r="BE34" s="2">
        <v>5</v>
      </c>
      <c r="BH34" s="2">
        <v>4</v>
      </c>
      <c r="BK34" s="2">
        <v>5</v>
      </c>
      <c r="BN34" t="s">
        <v>108</v>
      </c>
      <c r="BQ34" t="s">
        <v>108</v>
      </c>
      <c r="BT34" s="2">
        <v>5</v>
      </c>
      <c r="BW34" s="2">
        <v>5</v>
      </c>
      <c r="BZ34" s="2">
        <v>4</v>
      </c>
      <c r="CC34" s="2">
        <v>5</v>
      </c>
      <c r="CF34" s="2">
        <v>5</v>
      </c>
      <c r="CI34" s="2">
        <v>5</v>
      </c>
      <c r="CL34" s="2">
        <v>3</v>
      </c>
      <c r="CO34" s="2">
        <v>4</v>
      </c>
      <c r="CR34" s="2">
        <v>5</v>
      </c>
      <c r="CU34" s="2">
        <v>5</v>
      </c>
      <c r="CX34" s="2">
        <v>5</v>
      </c>
    </row>
    <row r="35" spans="1:105" x14ac:dyDescent="0.25">
      <c r="A35">
        <v>34</v>
      </c>
      <c r="B35" s="1">
        <v>45232.417326388902</v>
      </c>
      <c r="C35" s="1">
        <v>45232.420486111099</v>
      </c>
      <c r="D35" t="s">
        <v>107</v>
      </c>
      <c r="H35" s="1"/>
      <c r="I35" s="2">
        <v>5</v>
      </c>
      <c r="L35" s="2">
        <v>5</v>
      </c>
      <c r="O35" s="2">
        <v>4</v>
      </c>
      <c r="R35" s="2">
        <v>5</v>
      </c>
      <c r="U35" s="2">
        <v>4</v>
      </c>
      <c r="X35" s="2">
        <v>4</v>
      </c>
      <c r="AA35" s="2">
        <v>4</v>
      </c>
      <c r="AD35" s="2">
        <v>4</v>
      </c>
      <c r="AG35" s="2">
        <v>5</v>
      </c>
      <c r="AJ35" s="2">
        <v>5</v>
      </c>
      <c r="AM35" s="2">
        <v>5</v>
      </c>
      <c r="AP35" s="2">
        <v>4</v>
      </c>
      <c r="AS35" s="2">
        <v>4</v>
      </c>
      <c r="AV35" s="2">
        <v>5</v>
      </c>
      <c r="AY35" s="2">
        <v>5</v>
      </c>
      <c r="BB35" s="2">
        <v>5</v>
      </c>
      <c r="BE35" t="s">
        <v>108</v>
      </c>
      <c r="BH35" s="2">
        <v>4</v>
      </c>
      <c r="BK35" s="2">
        <v>4</v>
      </c>
      <c r="BN35" s="2">
        <v>5</v>
      </c>
      <c r="BQ35" s="2">
        <v>5</v>
      </c>
      <c r="BT35" s="2">
        <v>4</v>
      </c>
      <c r="BW35" s="2">
        <v>4</v>
      </c>
      <c r="BZ35" s="2">
        <v>5</v>
      </c>
      <c r="CC35" s="2">
        <v>5</v>
      </c>
      <c r="CF35" s="2">
        <v>5</v>
      </c>
      <c r="CI35" s="2">
        <v>5</v>
      </c>
      <c r="CL35" s="2">
        <v>3</v>
      </c>
      <c r="CO35" s="2">
        <v>5</v>
      </c>
      <c r="CR35" s="2">
        <v>5</v>
      </c>
      <c r="CU35" s="2">
        <v>5</v>
      </c>
      <c r="CX35" s="2">
        <v>5</v>
      </c>
    </row>
    <row r="36" spans="1:105" x14ac:dyDescent="0.25">
      <c r="A36">
        <v>35</v>
      </c>
      <c r="B36" s="1">
        <v>45232.502673611103</v>
      </c>
      <c r="C36" s="1">
        <v>45232.509236111102</v>
      </c>
      <c r="D36" t="s">
        <v>107</v>
      </c>
      <c r="H36" s="1"/>
      <c r="I36" s="2">
        <v>4</v>
      </c>
      <c r="L36" s="2">
        <v>5</v>
      </c>
      <c r="O36" s="2">
        <v>5</v>
      </c>
      <c r="R36" s="2">
        <v>2</v>
      </c>
      <c r="U36" s="2">
        <v>2</v>
      </c>
      <c r="X36" s="2">
        <v>3</v>
      </c>
      <c r="AA36" s="2">
        <v>5</v>
      </c>
      <c r="AD36" s="2">
        <v>5</v>
      </c>
      <c r="AG36" s="2">
        <v>4</v>
      </c>
      <c r="AJ36" s="2">
        <v>4</v>
      </c>
      <c r="AM36" s="2">
        <v>3</v>
      </c>
      <c r="AP36" s="2">
        <v>4</v>
      </c>
      <c r="AS36" s="2">
        <v>5</v>
      </c>
      <c r="AV36" t="s">
        <v>108</v>
      </c>
      <c r="AY36" s="2">
        <v>5</v>
      </c>
      <c r="BB36" s="2">
        <v>5</v>
      </c>
      <c r="BE36" s="2">
        <v>5</v>
      </c>
      <c r="BH36" s="2">
        <v>3</v>
      </c>
      <c r="BK36" s="2">
        <v>5</v>
      </c>
      <c r="BN36" s="2">
        <v>4</v>
      </c>
      <c r="BQ36" s="2">
        <v>4</v>
      </c>
      <c r="BT36" s="2">
        <v>5</v>
      </c>
      <c r="BW36" s="2">
        <v>5</v>
      </c>
      <c r="BZ36" s="2">
        <v>4</v>
      </c>
      <c r="CC36" s="2">
        <v>5</v>
      </c>
      <c r="CF36" s="2">
        <v>5</v>
      </c>
      <c r="CI36" s="2">
        <v>5</v>
      </c>
      <c r="CL36" s="2">
        <v>4</v>
      </c>
      <c r="CO36" s="2">
        <v>4</v>
      </c>
      <c r="CR36" s="2">
        <v>5</v>
      </c>
      <c r="CU36" s="2">
        <v>5</v>
      </c>
      <c r="CX36" t="s">
        <v>108</v>
      </c>
      <c r="DA36" t="s">
        <v>115</v>
      </c>
    </row>
    <row r="37" spans="1:105" x14ac:dyDescent="0.25">
      <c r="A37">
        <v>36</v>
      </c>
      <c r="B37" s="1">
        <v>45232.553055555603</v>
      </c>
      <c r="C37" s="1">
        <v>45232.5554976852</v>
      </c>
      <c r="D37" t="s">
        <v>107</v>
      </c>
      <c r="H37" s="1"/>
      <c r="I37" s="2">
        <v>4</v>
      </c>
      <c r="L37" s="2">
        <v>4</v>
      </c>
      <c r="O37" s="2">
        <v>5</v>
      </c>
      <c r="R37" s="2">
        <v>4</v>
      </c>
      <c r="U37" s="2">
        <v>5</v>
      </c>
      <c r="X37" s="2">
        <v>5</v>
      </c>
      <c r="AA37" s="2">
        <v>4</v>
      </c>
      <c r="AD37" s="2">
        <v>4</v>
      </c>
      <c r="AG37" s="2">
        <v>4</v>
      </c>
      <c r="AJ37" s="2">
        <v>5</v>
      </c>
      <c r="AM37" s="2">
        <v>5</v>
      </c>
      <c r="AP37" s="2">
        <v>5</v>
      </c>
      <c r="AS37" s="2">
        <v>4</v>
      </c>
      <c r="AV37" s="2">
        <v>4</v>
      </c>
      <c r="AY37" t="s">
        <v>108</v>
      </c>
      <c r="BB37" s="2">
        <v>5</v>
      </c>
      <c r="BE37" s="2">
        <v>5</v>
      </c>
      <c r="BH37" t="s">
        <v>108</v>
      </c>
      <c r="BK37" s="2">
        <v>5</v>
      </c>
      <c r="BN37" s="2">
        <v>5</v>
      </c>
      <c r="BQ37" t="s">
        <v>108</v>
      </c>
      <c r="BT37" t="s">
        <v>108</v>
      </c>
      <c r="BW37" t="s">
        <v>108</v>
      </c>
      <c r="BZ37" s="2">
        <v>4</v>
      </c>
      <c r="CC37" s="2">
        <v>5</v>
      </c>
      <c r="CF37" s="2">
        <v>5</v>
      </c>
      <c r="CI37" s="2">
        <v>4</v>
      </c>
      <c r="CL37" s="2">
        <v>3</v>
      </c>
      <c r="CO37" s="2">
        <v>3</v>
      </c>
      <c r="CR37" s="2">
        <v>4</v>
      </c>
      <c r="CU37" t="s">
        <v>108</v>
      </c>
      <c r="CX37" t="s">
        <v>108</v>
      </c>
    </row>
    <row r="38" spans="1:105" x14ac:dyDescent="0.25">
      <c r="B38" s="1"/>
      <c r="C38" s="1"/>
      <c r="H38" s="1"/>
      <c r="I38">
        <f>SUM(I2:I37)/36</f>
        <v>4.8055555555555554</v>
      </c>
      <c r="L38">
        <f>SUM(L2:L37)/36</f>
        <v>4.6111111111111107</v>
      </c>
      <c r="O38">
        <f>SUM(O2:O37)/36</f>
        <v>4.583333333333333</v>
      </c>
      <c r="R38">
        <f>SUM(R2:R37)/36</f>
        <v>4.3055555555555554</v>
      </c>
      <c r="U38">
        <f>SUM(U2:U37)/36</f>
        <v>4.083333333333333</v>
      </c>
      <c r="X38">
        <f>SUM(X2:X37)/36</f>
        <v>4.4444444444444446</v>
      </c>
      <c r="AA38">
        <f>SUM(AA2:AA37)/35</f>
        <v>4.5428571428571427</v>
      </c>
      <c r="AD38">
        <f>SUM(AD2:AD37)/35</f>
        <v>4.371428571428571</v>
      </c>
      <c r="AG38">
        <f>SUM(AG2:AG37)/36</f>
        <v>4.7222222222222223</v>
      </c>
      <c r="AJ38">
        <f>SUM(AJ2:AJ37)/35</f>
        <v>4.7142857142857144</v>
      </c>
      <c r="AM38">
        <f>SUM(AM2:AM37)/35</f>
        <v>4.628571428571429</v>
      </c>
      <c r="AP38">
        <f>SUM(AP2:AP37)/35</f>
        <v>4.5428571428571427</v>
      </c>
      <c r="AS38">
        <f>SUM(AS2:AS37)/36</f>
        <v>4.2777777777777777</v>
      </c>
      <c r="AV38">
        <f>SUM(AV2:AV37)/31</f>
        <v>4.5161290322580649</v>
      </c>
      <c r="AY38">
        <f>SUM(AY2:AY37)/26</f>
        <v>4.5769230769230766</v>
      </c>
      <c r="BB38">
        <f>SUM(BB2:BB37)/36</f>
        <v>4.6388888888888893</v>
      </c>
      <c r="BE38">
        <f>SUM(BE2:BE37)/33</f>
        <v>4.7878787878787881</v>
      </c>
      <c r="BH38">
        <f>SUM(BH2:BH37)/33</f>
        <v>3.4242424242424243</v>
      </c>
      <c r="BK38">
        <f>SUM(BK2:BK37)/36</f>
        <v>4.2222222222222223</v>
      </c>
      <c r="BN38">
        <f>SUM(BN2:BN37)/33</f>
        <v>4.2424242424242422</v>
      </c>
      <c r="BQ38">
        <f>SUM(BQ2:BQ37)/28</f>
        <v>4.6071428571428568</v>
      </c>
      <c r="BT38">
        <f>SUM(BT2:BT37)/31</f>
        <v>4.064516129032258</v>
      </c>
      <c r="BW38">
        <f>SUM(BW2:BW37)/34</f>
        <v>4.2647058823529411</v>
      </c>
      <c r="BZ38">
        <f>SUM(BZ2:BZ37)/36</f>
        <v>4.3611111111111107</v>
      </c>
      <c r="CC38">
        <f>SUM(CC2:CC37)/35</f>
        <v>4.5999999999999996</v>
      </c>
      <c r="CF38">
        <f>SUM(CF2:CF37)/36</f>
        <v>4.2777777777777777</v>
      </c>
      <c r="CI38">
        <f>SUM(CI2:CI37)/36</f>
        <v>4.416666666666667</v>
      </c>
      <c r="CL38">
        <f>SUM(CL2:CL37)/35</f>
        <v>3.5428571428571427</v>
      </c>
      <c r="CO38">
        <f>SUM(CO2:CO37)/28</f>
        <v>4.3928571428571432</v>
      </c>
      <c r="CR38">
        <f>SUM(CR2:CR37)/36</f>
        <v>4.3888888888888893</v>
      </c>
      <c r="CU38">
        <f>SUM(CU2:CU37)/31</f>
        <v>4.903225806451613</v>
      </c>
      <c r="CX38">
        <f>SUM(CX2:CX37)/31</f>
        <v>4.67741935483871</v>
      </c>
    </row>
    <row r="39" spans="1:105" x14ac:dyDescent="0.25">
      <c r="L39" s="3">
        <f>AVERAGE(I38,L38)</f>
        <v>4.708333333333333</v>
      </c>
      <c r="O39" s="3">
        <f>AVERAGE(O38,R38,U38,X38,AA38,AD38,AG38,AJ38)</f>
        <v>4.470932539682539</v>
      </c>
      <c r="AP39" s="3">
        <f>AVERAGE(AM38,AP38)</f>
        <v>4.5857142857142854</v>
      </c>
      <c r="BK39" s="3">
        <f>AVERAGE(AS38,AV38,AY38,BB38,BE38,BH38,BK38)</f>
        <v>4.3491517443130352</v>
      </c>
      <c r="BW39" s="3">
        <f>AVERAGE(BN38,BQ38,BT38,BW38)</f>
        <v>4.2946972777380745</v>
      </c>
      <c r="CR39" s="3">
        <f>AVERAGE(BZ38,CC38,CF38,CI38,CL38,CO38,CR38)</f>
        <v>4.2828798185941039</v>
      </c>
      <c r="CX39" s="3">
        <f>AVERAGE(CU38,CX38)</f>
        <v>4.7903225806451619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ECAF9-52C2-4480-B29B-DB18EF0EF56A}">
  <dimension ref="A1:B39"/>
  <sheetViews>
    <sheetView topLeftCell="A13" workbookViewId="0">
      <selection activeCell="A10" sqref="A10"/>
    </sheetView>
  </sheetViews>
  <sheetFormatPr baseColWidth="10" defaultRowHeight="15" x14ac:dyDescent="0.25"/>
  <cols>
    <col min="1" max="1" width="131.85546875" customWidth="1"/>
    <col min="2" max="2" width="11.5703125" style="6"/>
  </cols>
  <sheetData>
    <row r="1" spans="1:2" x14ac:dyDescent="0.25">
      <c r="A1" s="4" t="s">
        <v>116</v>
      </c>
      <c r="B1" s="5">
        <v>4.7080000000000002</v>
      </c>
    </row>
    <row r="2" spans="1:2" x14ac:dyDescent="0.25">
      <c r="A2" t="s">
        <v>117</v>
      </c>
      <c r="B2" s="6">
        <v>4.8049999999999997</v>
      </c>
    </row>
    <row r="3" spans="1:2" x14ac:dyDescent="0.25">
      <c r="A3" t="s">
        <v>118</v>
      </c>
      <c r="B3" s="6">
        <v>4.6109999999999998</v>
      </c>
    </row>
    <row r="4" spans="1:2" x14ac:dyDescent="0.25">
      <c r="A4" s="4" t="s">
        <v>119</v>
      </c>
      <c r="B4" s="5">
        <v>4.47</v>
      </c>
    </row>
    <row r="5" spans="1:2" x14ac:dyDescent="0.25">
      <c r="A5" t="s">
        <v>120</v>
      </c>
      <c r="B5" s="6">
        <v>4.5830000000000002</v>
      </c>
    </row>
    <row r="6" spans="1:2" x14ac:dyDescent="0.25">
      <c r="A6" t="s">
        <v>121</v>
      </c>
      <c r="B6" s="6">
        <v>4.3049999999999997</v>
      </c>
    </row>
    <row r="7" spans="1:2" x14ac:dyDescent="0.25">
      <c r="A7" t="s">
        <v>122</v>
      </c>
      <c r="B7" s="6">
        <v>4.0830000000000002</v>
      </c>
    </row>
    <row r="8" spans="1:2" x14ac:dyDescent="0.25">
      <c r="A8" t="s">
        <v>123</v>
      </c>
      <c r="B8" s="6">
        <v>4.444</v>
      </c>
    </row>
    <row r="9" spans="1:2" x14ac:dyDescent="0.25">
      <c r="A9" t="s">
        <v>124</v>
      </c>
      <c r="B9" s="6">
        <v>4.5419999999999998</v>
      </c>
    </row>
    <row r="10" spans="1:2" x14ac:dyDescent="0.25">
      <c r="A10" t="s">
        <v>125</v>
      </c>
      <c r="B10" s="6">
        <v>4.3710000000000004</v>
      </c>
    </row>
    <row r="11" spans="1:2" x14ac:dyDescent="0.25">
      <c r="A11" t="s">
        <v>126</v>
      </c>
      <c r="B11" s="6">
        <v>4.7220000000000004</v>
      </c>
    </row>
    <row r="12" spans="1:2" x14ac:dyDescent="0.25">
      <c r="A12" t="s">
        <v>127</v>
      </c>
      <c r="B12" s="6">
        <v>4.7140000000000004</v>
      </c>
    </row>
    <row r="13" spans="1:2" x14ac:dyDescent="0.25">
      <c r="A13" s="4" t="s">
        <v>128</v>
      </c>
      <c r="B13" s="5">
        <v>4.585</v>
      </c>
    </row>
    <row r="14" spans="1:2" x14ac:dyDescent="0.25">
      <c r="A14" t="s">
        <v>129</v>
      </c>
      <c r="B14" s="6">
        <v>4.6280000000000001</v>
      </c>
    </row>
    <row r="15" spans="1:2" x14ac:dyDescent="0.25">
      <c r="A15" t="s">
        <v>130</v>
      </c>
      <c r="B15" s="6">
        <v>4.5419999999999998</v>
      </c>
    </row>
    <row r="16" spans="1:2" x14ac:dyDescent="0.25">
      <c r="A16" s="4" t="s">
        <v>131</v>
      </c>
      <c r="B16" s="5">
        <v>4.3490000000000002</v>
      </c>
    </row>
    <row r="17" spans="1:2" x14ac:dyDescent="0.25">
      <c r="A17" t="s">
        <v>132</v>
      </c>
      <c r="B17" s="6">
        <v>4.2770000000000001</v>
      </c>
    </row>
    <row r="18" spans="1:2" x14ac:dyDescent="0.25">
      <c r="A18" t="s">
        <v>133</v>
      </c>
      <c r="B18" s="6">
        <v>4.516</v>
      </c>
    </row>
    <row r="19" spans="1:2" x14ac:dyDescent="0.25">
      <c r="A19" t="s">
        <v>134</v>
      </c>
      <c r="B19" s="6">
        <v>4.5759999999999996</v>
      </c>
    </row>
    <row r="20" spans="1:2" x14ac:dyDescent="0.25">
      <c r="A20" t="s">
        <v>135</v>
      </c>
      <c r="B20" s="6">
        <v>4.6379999999999999</v>
      </c>
    </row>
    <row r="21" spans="1:2" x14ac:dyDescent="0.25">
      <c r="A21" t="s">
        <v>136</v>
      </c>
      <c r="B21" s="6">
        <v>4.7869999999999999</v>
      </c>
    </row>
    <row r="22" spans="1:2" x14ac:dyDescent="0.25">
      <c r="A22" t="s">
        <v>137</v>
      </c>
      <c r="B22" s="6">
        <v>3.4239999999999999</v>
      </c>
    </row>
    <row r="23" spans="1:2" x14ac:dyDescent="0.25">
      <c r="A23" t="s">
        <v>138</v>
      </c>
      <c r="B23" s="6">
        <v>4.2220000000000004</v>
      </c>
    </row>
    <row r="24" spans="1:2" x14ac:dyDescent="0.25">
      <c r="A24" s="4" t="s">
        <v>139</v>
      </c>
      <c r="B24" s="5">
        <v>4.2939999999999996</v>
      </c>
    </row>
    <row r="25" spans="1:2" x14ac:dyDescent="0.25">
      <c r="A25" t="s">
        <v>140</v>
      </c>
      <c r="B25" s="6">
        <v>4.242</v>
      </c>
    </row>
    <row r="26" spans="1:2" x14ac:dyDescent="0.25">
      <c r="A26" t="s">
        <v>141</v>
      </c>
      <c r="B26" s="6">
        <v>4.6070000000000002</v>
      </c>
    </row>
    <row r="27" spans="1:2" x14ac:dyDescent="0.25">
      <c r="A27" t="s">
        <v>142</v>
      </c>
      <c r="B27" s="6">
        <v>4.0640000000000001</v>
      </c>
    </row>
    <row r="28" spans="1:2" x14ac:dyDescent="0.25">
      <c r="A28" t="s">
        <v>143</v>
      </c>
      <c r="B28" s="6">
        <v>4.2640000000000002</v>
      </c>
    </row>
    <row r="29" spans="1:2" x14ac:dyDescent="0.25">
      <c r="A29" s="4" t="s">
        <v>144</v>
      </c>
      <c r="B29" s="5">
        <v>4.282</v>
      </c>
    </row>
    <row r="30" spans="1:2" x14ac:dyDescent="0.25">
      <c r="A30" t="s">
        <v>145</v>
      </c>
      <c r="B30" s="6">
        <v>4.3609999999999998</v>
      </c>
    </row>
    <row r="31" spans="1:2" x14ac:dyDescent="0.25">
      <c r="A31" t="s">
        <v>146</v>
      </c>
      <c r="B31" s="6">
        <v>4.5999999999999996</v>
      </c>
    </row>
    <row r="32" spans="1:2" x14ac:dyDescent="0.25">
      <c r="A32" t="s">
        <v>147</v>
      </c>
      <c r="B32" s="6">
        <v>4.2770000000000001</v>
      </c>
    </row>
    <row r="33" spans="1:2" x14ac:dyDescent="0.25">
      <c r="A33" t="s">
        <v>148</v>
      </c>
      <c r="B33" s="6">
        <v>4.4160000000000004</v>
      </c>
    </row>
    <row r="34" spans="1:2" x14ac:dyDescent="0.25">
      <c r="A34" t="s">
        <v>149</v>
      </c>
      <c r="B34" s="6">
        <v>3.5419999999999998</v>
      </c>
    </row>
    <row r="35" spans="1:2" x14ac:dyDescent="0.25">
      <c r="A35" t="s">
        <v>150</v>
      </c>
      <c r="B35" s="6">
        <v>4.3920000000000003</v>
      </c>
    </row>
    <row r="36" spans="1:2" x14ac:dyDescent="0.25">
      <c r="A36" t="s">
        <v>151</v>
      </c>
      <c r="B36" s="6">
        <v>4.3879999999999999</v>
      </c>
    </row>
    <row r="37" spans="1:2" x14ac:dyDescent="0.25">
      <c r="A37" s="4" t="s">
        <v>152</v>
      </c>
      <c r="B37" s="5">
        <v>4.79</v>
      </c>
    </row>
    <row r="38" spans="1:2" x14ac:dyDescent="0.25">
      <c r="A38" t="s">
        <v>153</v>
      </c>
      <c r="B38" s="6">
        <v>4.9029999999999996</v>
      </c>
    </row>
    <row r="39" spans="1:2" x14ac:dyDescent="0.25">
      <c r="A39" t="s">
        <v>154</v>
      </c>
      <c r="B39" s="6">
        <v>4.6769999999999996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C06D7-9F29-46A7-B282-08DBE90F480E}">
  <dimension ref="A1:B9"/>
  <sheetViews>
    <sheetView workbookViewId="0">
      <selection activeCell="A9" sqref="A9:B9"/>
    </sheetView>
  </sheetViews>
  <sheetFormatPr baseColWidth="10" defaultRowHeight="15" x14ac:dyDescent="0.25"/>
  <cols>
    <col min="1" max="1" width="75.140625" customWidth="1"/>
  </cols>
  <sheetData>
    <row r="1" spans="1:2" ht="21" x14ac:dyDescent="0.35">
      <c r="A1" s="7" t="s">
        <v>116</v>
      </c>
      <c r="B1">
        <v>4.71</v>
      </c>
    </row>
    <row r="2" spans="1:2" ht="21" x14ac:dyDescent="0.35">
      <c r="A2" s="7" t="s">
        <v>155</v>
      </c>
      <c r="B2">
        <v>4.47</v>
      </c>
    </row>
    <row r="3" spans="1:2" ht="21" x14ac:dyDescent="0.35">
      <c r="A3" s="7" t="s">
        <v>128</v>
      </c>
      <c r="B3">
        <v>4.59</v>
      </c>
    </row>
    <row r="4" spans="1:2" ht="21" x14ac:dyDescent="0.35">
      <c r="A4" s="7" t="s">
        <v>131</v>
      </c>
      <c r="B4">
        <v>4.3499999999999996</v>
      </c>
    </row>
    <row r="5" spans="1:2" ht="21" x14ac:dyDescent="0.35">
      <c r="A5" s="7" t="s">
        <v>139</v>
      </c>
      <c r="B5">
        <v>4.29</v>
      </c>
    </row>
    <row r="6" spans="1:2" ht="21" x14ac:dyDescent="0.35">
      <c r="A6" s="7" t="s">
        <v>144</v>
      </c>
      <c r="B6">
        <v>4.28</v>
      </c>
    </row>
    <row r="7" spans="1:2" ht="21" x14ac:dyDescent="0.35">
      <c r="A7" s="7" t="s">
        <v>152</v>
      </c>
      <c r="B7">
        <v>4.79</v>
      </c>
    </row>
    <row r="9" spans="1:2" ht="21" x14ac:dyDescent="0.35">
      <c r="A9" s="8" t="s">
        <v>156</v>
      </c>
      <c r="B9" s="9">
        <f>AVERAGE(B1:B7)</f>
        <v>4.4971428571428564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FB191-AA41-4E7A-A2AA-79D26E41E415}">
  <dimension ref="A1:B2"/>
  <sheetViews>
    <sheetView tabSelected="1" workbookViewId="0">
      <selection activeCell="C16" sqref="C16"/>
    </sheetView>
  </sheetViews>
  <sheetFormatPr baseColWidth="10" defaultRowHeight="15" x14ac:dyDescent="0.25"/>
  <cols>
    <col min="1" max="1" width="54.7109375" customWidth="1"/>
  </cols>
  <sheetData>
    <row r="1" spans="1:2" ht="21" x14ac:dyDescent="0.35">
      <c r="A1" s="7" t="s">
        <v>158</v>
      </c>
      <c r="B1" s="10">
        <v>0.72</v>
      </c>
    </row>
    <row r="2" spans="1:2" ht="21" x14ac:dyDescent="0.35">
      <c r="A2" s="7" t="s">
        <v>157</v>
      </c>
      <c r="B2" s="3">
        <v>4.5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254DE058A8DB47892FCAE6FB28FDB5" ma:contentTypeVersion="18" ma:contentTypeDescription="Crear un documento." ma:contentTypeScope="" ma:versionID="c7a73bca66e90fb5ece96ad883b667c9">
  <xsd:schema xmlns:xsd="http://www.w3.org/2001/XMLSchema" xmlns:xs="http://www.w3.org/2001/XMLSchema" xmlns:p="http://schemas.microsoft.com/office/2006/metadata/properties" xmlns:ns2="44b7d3e3-631b-4bad-b311-414e2dd99c16" xmlns:ns3="b48793fc-6fb0-4741-871c-7ff8f5e39a62" targetNamespace="http://schemas.microsoft.com/office/2006/metadata/properties" ma:root="true" ma:fieldsID="ffba36349fcb6a17b88594a2df9373ce" ns2:_="" ns3:_="">
    <xsd:import namespace="44b7d3e3-631b-4bad-b311-414e2dd99c16"/>
    <xsd:import namespace="b48793fc-6fb0-4741-871c-7ff8f5e39a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7d3e3-631b-4bad-b311-414e2dd99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a imaxe" ma:readOnly="false" ma:fieldId="{5cf76f15-5ced-4ddc-b409-7134ff3c332f}" ma:taxonomyMulti="true" ma:sspId="04ff2239-6882-44d2-9130-f48d73998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793fc-6fb0-4741-871c-7ff8f5e39a6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mpartido con detalle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b8ca7a-2b2c-47d8-a98b-55819e9b9f29}" ma:internalName="TaxCatchAll" ma:showField="CatchAllData" ma:web="b48793fc-6fb0-4741-871c-7ff8f5e39a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8793fc-6fb0-4741-871c-7ff8f5e39a62" xsi:nil="true"/>
    <lcf76f155ced4ddcb4097134ff3c332f xmlns="44b7d3e3-631b-4bad-b311-414e2dd99c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F15C5C-8A3F-428B-8725-247A9AFDB52B}"/>
</file>

<file path=customXml/itemProps2.xml><?xml version="1.0" encoding="utf-8"?>
<ds:datastoreItem xmlns:ds="http://schemas.openxmlformats.org/officeDocument/2006/customXml" ds:itemID="{1534ADE1-BA33-4C68-A3BA-1AAD88806FDD}"/>
</file>

<file path=customXml/itemProps3.xml><?xml version="1.0" encoding="utf-8"?>
<ds:datastoreItem xmlns:ds="http://schemas.openxmlformats.org/officeDocument/2006/customXml" ds:itemID="{C9BB196C-3E4B-451A-8B82-34823845084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Medias preguntas</vt:lpstr>
      <vt:lpstr>Media bloques</vt:lpstr>
      <vt:lpstr>Participación e media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MEITIN SUAREZ ROSALIA</dc:creator>
  <cp:lastModifiedBy>MEITIN SUAREZ ROSALIA</cp:lastModifiedBy>
  <dcterms:created xsi:type="dcterms:W3CDTF">2024-06-23T16:04:01Z</dcterms:created>
  <dcterms:modified xsi:type="dcterms:W3CDTF">2025-03-12T08:11:06Z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0x01010088254DE058A8DB47892FCAE6FB28FDB5</vt:lpwstr>
  </property>
</Properties>
</file>